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OBJAVA - trošenje sredstava\2025\"/>
    </mc:Choice>
  </mc:AlternateContent>
  <xr:revisionPtr revIDLastSave="0" documentId="13_ncr:1_{893B76AE-793F-486C-9E04-D6B41B9B4EBF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D60" i="1"/>
  <c r="D56" i="1"/>
  <c r="D11" i="1"/>
  <c r="D38" i="1"/>
  <c r="D48" i="1"/>
  <c r="D40" i="1"/>
  <c r="D59" i="1"/>
  <c r="D14" i="1"/>
  <c r="D52" i="1"/>
  <c r="D53" i="1" l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54" i="1" l="1"/>
  <c r="D69" i="1"/>
</calcChain>
</file>

<file path=xl/sharedStrings.xml><?xml version="1.0" encoding="utf-8"?>
<sst xmlns="http://schemas.openxmlformats.org/spreadsheetml/2006/main" count="167" uniqueCount="98">
  <si>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</si>
  <si>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</si>
  <si>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</si>
  <si>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</si>
  <si>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</si>
  <si>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</si>
  <si>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</si>
  <si>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KTC D.D.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</si>
  <si>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</si>
  <si>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</si>
  <si>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</si>
  <si>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>OŠ ANTUNA MIHANOVIĆA PETROVSKO</t>
  </si>
  <si>
    <t xml:space="preserve">MATERIJAL I SIROVINE                                                                                                                                  </t>
  </si>
  <si>
    <t>Ukupno:</t>
  </si>
  <si>
    <t>ZAGREBAČKA BANKA ZAGREB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</si>
  <si>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</si>
  <si>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</si>
  <si>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</si>
  <si>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</si>
  <si>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COPIA FORUM D.O.O. POZNANOVEC</t>
  </si>
  <si>
    <t>88512251460</t>
  </si>
  <si>
    <t>POZNANOVEC</t>
  </si>
  <si>
    <t>ZAKUPNINE I NAJAMNINE</t>
  </si>
  <si>
    <t>PRESEČKI GRUPA D.O.O. KRAPINA</t>
  </si>
  <si>
    <t>85843181422</t>
  </si>
  <si>
    <t>KRAPINA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</si>
  <si>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</si>
  <si>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</si>
  <si>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</si>
  <si>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</si>
  <si>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Hrvatski Telekom d.d.</t>
  </si>
  <si>
    <t>81793146560</t>
  </si>
  <si>
    <t>OPTIMUS LAB d.o.o.</t>
  </si>
  <si>
    <t>71981294715</t>
  </si>
  <si>
    <t>Čakovec</t>
  </si>
  <si>
    <t>ZAGORSKI VODOVOD d.o.o.</t>
  </si>
  <si>
    <t>61979475705</t>
  </si>
  <si>
    <t>Zabok</t>
  </si>
  <si>
    <t xml:space="preserve">KOMUNALNE USLUGE                                                                                                                                      </t>
  </si>
  <si>
    <t>SAMOIZBOR KRKALO TRGOVINA NA VELIKO I MALO VL. DEJAN KRKALO</t>
  </si>
  <si>
    <t>60524641367</t>
  </si>
  <si>
    <t xml:space="preserve">KRAPINA,		</t>
  </si>
  <si>
    <t>ZAVOD ZA JAVNO ZDRAVSTVO</t>
  </si>
  <si>
    <t>60235531937</t>
  </si>
  <si>
    <t>ZLATAR</t>
  </si>
  <si>
    <t xml:space="preserve">ZDRAVSTVENE I VETERINARSKE USLUGE                                                                                                                     </t>
  </si>
  <si>
    <t xml:space="preserve">MATERIJAL I DIJELOVI ZA TEKUĆE I INVESTICIJSKO ODRŽAVANJE                                                                                             </t>
  </si>
  <si>
    <t>HEP ELEKTRA d.o.o.</t>
  </si>
  <si>
    <t>43965974818</t>
  </si>
  <si>
    <t>Zagreb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</si>
  <si>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</si>
  <si>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</si>
  <si>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</si>
  <si>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</si>
  <si>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PRESEČKI D.O.O KRAPINA</t>
  </si>
  <si>
    <t>38177029450</t>
  </si>
  <si>
    <t>HRVATSKE VODE VODNOGOSPODARSKI ODJEL</t>
  </si>
  <si>
    <t>28921383001</t>
  </si>
  <si>
    <t>V.TRG. ZAGREBAČKA 13</t>
  </si>
  <si>
    <t>RAČUNOVODSTVENI I INFORMATIČKI SERVIS VL. MARTINA JURINJAK</t>
  </si>
  <si>
    <t>24114025595</t>
  </si>
  <si>
    <t xml:space="preserve">INTELEKTUALNE I OSOBNE USLUGE                                                                                                                         </t>
  </si>
  <si>
    <t>PODRAVKA d.d.</t>
  </si>
  <si>
    <t>18928523252</t>
  </si>
  <si>
    <t>Koprivnica</t>
  </si>
  <si>
    <t>KRAKOM VODOOPSKRBA I ODVODNJA D.O.O.</t>
  </si>
  <si>
    <t>18850488440</t>
  </si>
  <si>
    <t>KRAKOM D.O.O. KRAPINA</t>
  </si>
  <si>
    <t>18804286885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</si>
  <si>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</si>
  <si>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</si>
  <si>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</si>
  <si>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</si>
  <si>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</si>
  <si>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</si>
  <si>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PRISTOJBE I NAKNADE</t>
  </si>
  <si>
    <r>
      <rPr>
        <b/>
        <sz val="12"/>
        <color theme="1"/>
        <rFont val="Calibri"/>
        <family val="2"/>
        <charset val="238"/>
        <scheme val="minor"/>
      </rPr>
      <t>OŠ ANTUNA MIHANOVIĆA PETROVSKO_x000D_</t>
    </r>
    <r>
      <rPr>
        <sz val="12"/>
        <color theme="1"/>
        <rFont val="Calibri"/>
        <family val="2"/>
        <charset val="238"/>
        <scheme val="minor"/>
      </rPr>
      <t xml:space="preserve">
PETROVSKO 58_x000D_ A
PETROVSKO_x000D_
Tel: +00385300931   Fax: +00385348187_x000D_
OIB: 29768513109_x000D_
Mail: os.petrovsko@gmail.com_x000D_
IBAN: HR5623600001101391973</t>
    </r>
  </si>
  <si>
    <t>KLASA: 008-02/25-01/01</t>
  </si>
  <si>
    <t>SLUŽBENA PUTOVANJA</t>
  </si>
  <si>
    <t>OSTALE NAKNADE TROŠKOVA ZAPOSLENIMA</t>
  </si>
  <si>
    <t>naknada zbog nezapošljavanja osoba s invaliditetom</t>
  </si>
  <si>
    <t>UKUPNO PRIMATELJI SREDSTAVA KATEGORJA 2:</t>
  </si>
  <si>
    <t>Sveukupno KATEGORIJA 1 + KATEGORIJA 2:</t>
  </si>
  <si>
    <t>ODGOVORNA OSOBA:</t>
  </si>
  <si>
    <t>Andrijana Osredečki, mag.prim.educ.</t>
  </si>
  <si>
    <t>ravnateljica</t>
  </si>
  <si>
    <t>URBROJ: 2140-76/03-25-7</t>
  </si>
  <si>
    <t>Isplata sredstava za razdoblje od 01.07.2025. do 31.07.2025.</t>
  </si>
  <si>
    <t>BRAVARIJA PILJEK</t>
  </si>
  <si>
    <t>SV. KRIŽ ZAČRETJE</t>
  </si>
  <si>
    <t>CROATIA OSIGURANJE D.D.</t>
  </si>
  <si>
    <t>26187994862</t>
  </si>
  <si>
    <t>PREMIJE OSIGURANJA</t>
  </si>
  <si>
    <t>MEHANIČARSKI SERVIS - TRGOVINA MIKI</t>
  </si>
  <si>
    <t>30390634616</t>
  </si>
  <si>
    <t>U Petrovskom 04.08.2025.</t>
  </si>
  <si>
    <t xml:space="preserve">                                                 JAVNA OBJAVA INFORMACIJA O TROŠENJU SREDSTAVA                                                         </t>
  </si>
  <si>
    <t>S R P A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</si>
</sst>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0" borderId="0" xfId="0" applyFont="1" applyAlignment="1">
      <alignment horizontal="left" vertical="top" wrapText="1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43" fontId="0" fillId="0" borderId="0" xfId="0" applyNumberForma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53"/>
  <sheetViews>
    <sheetView tabSelected="1" topLeftCell="A43" zoomScaleNormal="100" workbookViewId="0">
      <selection activeCell="E6" sqref="E6"/>
    </sheetView>
  </sheetViews>
  <sheetFormatPr defaultRowHeight="15" x14ac:dyDescent="0.25"/>
  <cols>
    <col min="1" max="1" width="50.85546875" customWidth="1"/>
    <col min="2" max="2" width="23" style="5" customWidth="1"/>
    <col min="3" max="3" width="28.5703125" customWidth="1"/>
    <col min="4" max="4" width="19.140625" style="7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23" t="s">
        <v>76</v>
      </c>
      <c r="D1" s="24"/>
    </row>
    <row r="2" spans="1:7" s="1" customFormat="1" ht="28.5" customHeight="1" x14ac:dyDescent="0.35">
      <c r="A2" s="23"/>
      <c r="B2" s="5"/>
      <c r="C2"/>
      <c r="D2" s="24"/>
      <c r="E2"/>
      <c r="F2"/>
      <c r="G2"/>
    </row>
    <row r="3" spans="1:7" s="1" customFormat="1" ht="28.5" customHeight="1" x14ac:dyDescent="0.35">
      <c r="A3" s="40" t="s">
        <v>96</v>
      </c>
      <c r="B3" s="40"/>
      <c r="C3" s="40"/>
      <c r="D3" s="40"/>
      <c r="E3" s="40"/>
      <c r="F3" s="40"/>
      <c r="G3" s="40"/>
    </row>
    <row r="4" spans="1:7" ht="18.75" customHeight="1" x14ac:dyDescent="0.25">
      <c r="A4" s="43" t="s">
        <v>97</v>
      </c>
      <c r="B4" s="43"/>
      <c r="C4" s="43"/>
      <c r="D4" s="43"/>
      <c r="E4" s="43"/>
      <c r="F4" s="43"/>
      <c r="G4" s="43"/>
    </row>
    <row r="5" spans="1:7" ht="18.75" customHeight="1" x14ac:dyDescent="0.25">
      <c r="A5" s="25" t="s">
        <v>77</v>
      </c>
      <c r="D5" s="24"/>
    </row>
    <row r="6" spans="1:7" ht="18.75" customHeight="1" x14ac:dyDescent="0.25">
      <c r="A6" s="25" t="s">
        <v>86</v>
      </c>
      <c r="D6" s="24"/>
    </row>
    <row r="7" spans="1:7" ht="18.75" customHeight="1" x14ac:dyDescent="0.25"/>
    <row r="8" spans="1:7" ht="18.75" x14ac:dyDescent="0.3">
      <c r="A8" s="41" t="s">
        <v>87</v>
      </c>
      <c r="B8" s="41"/>
      <c r="C8" s="41"/>
      <c r="D8" s="41"/>
      <c r="E8" s="41"/>
      <c r="F8" s="41"/>
      <c r="G8" s="41"/>
    </row>
    <row r="9" spans="1:7" ht="19.5" customHeight="1" thickBot="1" x14ac:dyDescent="0.3">
      <c r="C9" s="2"/>
      <c r="D9" s="24"/>
    </row>
    <row r="10" spans="1:7" ht="36.75" customHeight="1" thickTop="1" thickBot="1" x14ac:dyDescent="0.3">
      <c r="A10" s="26" t="s">
        <v>0</v>
      </c>
      <c r="B10" s="27" t="s">
        <v>1</v>
      </c>
      <c r="C10" s="28" t="s">
        <v>2</v>
      </c>
      <c r="D10" s="29" t="s">
        <v>3</v>
      </c>
      <c r="E10" s="26" t="s">
        <v>4</v>
      </c>
      <c r="F10" s="30" t="s">
        <v>5</v>
      </c>
      <c r="G10" s="30" t="s">
        <v>6</v>
      </c>
    </row>
    <row r="11" spans="1:7" ht="15.75" thickTop="1" x14ac:dyDescent="0.25">
      <c r="A11" s="3" t="s">
        <v>7</v>
      </c>
      <c r="B11" s="6" t="s">
        <v>8</v>
      </c>
      <c r="C11" s="4" t="s">
        <v>9</v>
      </c>
      <c r="D11" s="8">
        <f>83.25</f>
        <v>83.25</v>
      </c>
      <c r="E11" s="4">
        <v>3222</v>
      </c>
      <c r="F11" s="3" t="s">
        <v>12</v>
      </c>
      <c r="G11" s="9" t="s">
        <v>11</v>
      </c>
    </row>
    <row r="12" spans="1:7" x14ac:dyDescent="0.25">
      <c r="A12" s="3"/>
      <c r="B12" s="6"/>
      <c r="C12" s="4"/>
      <c r="D12" s="8">
        <v>30</v>
      </c>
      <c r="E12" s="4">
        <v>3223</v>
      </c>
      <c r="F12" s="3" t="s">
        <v>50</v>
      </c>
      <c r="G12" s="10" t="s">
        <v>11</v>
      </c>
    </row>
    <row r="13" spans="1:7" ht="27" customHeight="1" thickBot="1" x14ac:dyDescent="0.3">
      <c r="A13" s="11" t="s">
        <v>13</v>
      </c>
      <c r="B13" s="12"/>
      <c r="C13" s="13"/>
      <c r="D13" s="14">
        <f>SUM(D11:D12)</f>
        <v>113.25</v>
      </c>
      <c r="E13" s="13"/>
      <c r="F13" s="15"/>
      <c r="G13" s="16"/>
    </row>
    <row r="14" spans="1:7" x14ac:dyDescent="0.25">
      <c r="A14" s="3" t="s">
        <v>14</v>
      </c>
      <c r="B14" s="6" t="s">
        <v>15</v>
      </c>
      <c r="C14" s="4" t="s">
        <v>16</v>
      </c>
      <c r="D14" s="8">
        <f>56.96+16.6</f>
        <v>73.56</v>
      </c>
      <c r="E14" s="4">
        <v>3431</v>
      </c>
      <c r="F14" s="3" t="s">
        <v>17</v>
      </c>
      <c r="G14" s="17" t="s">
        <v>11</v>
      </c>
    </row>
    <row r="15" spans="1:7" ht="27" customHeight="1" thickBot="1" x14ac:dyDescent="0.3">
      <c r="A15" s="11" t="s">
        <v>13</v>
      </c>
      <c r="B15" s="12"/>
      <c r="C15" s="13"/>
      <c r="D15" s="14">
        <f>SUM(D14:D14)</f>
        <v>73.56</v>
      </c>
      <c r="E15" s="13"/>
      <c r="F15" s="15"/>
      <c r="G15" s="16"/>
    </row>
    <row r="16" spans="1:7" x14ac:dyDescent="0.25">
      <c r="A16" s="3" t="s">
        <v>88</v>
      </c>
      <c r="B16" s="42">
        <v>15126262888</v>
      </c>
      <c r="C16" s="4" t="s">
        <v>89</v>
      </c>
      <c r="D16" s="8">
        <v>110</v>
      </c>
      <c r="E16" s="4">
        <v>3224</v>
      </c>
      <c r="F16" s="3" t="s">
        <v>18</v>
      </c>
      <c r="G16" s="17" t="s">
        <v>11</v>
      </c>
    </row>
    <row r="17" spans="1:7" ht="27" customHeight="1" thickBot="1" x14ac:dyDescent="0.3">
      <c r="A17" s="11" t="s">
        <v>13</v>
      </c>
      <c r="B17" s="12"/>
      <c r="C17" s="13"/>
      <c r="D17" s="14">
        <f>SUM(D16:D16)</f>
        <v>110</v>
      </c>
      <c r="E17" s="13"/>
      <c r="F17" s="15"/>
      <c r="G17" s="16"/>
    </row>
    <row r="18" spans="1:7" x14ac:dyDescent="0.25">
      <c r="A18" s="3" t="s">
        <v>19</v>
      </c>
      <c r="B18" s="6" t="s">
        <v>20</v>
      </c>
      <c r="C18" s="4" t="s">
        <v>21</v>
      </c>
      <c r="D18" s="8">
        <v>49.5</v>
      </c>
      <c r="E18" s="4">
        <v>3235</v>
      </c>
      <c r="F18" s="3" t="s">
        <v>22</v>
      </c>
      <c r="G18" s="17" t="s">
        <v>11</v>
      </c>
    </row>
    <row r="19" spans="1:7" ht="27" customHeight="1" thickBot="1" x14ac:dyDescent="0.3">
      <c r="A19" s="11" t="s">
        <v>13</v>
      </c>
      <c r="B19" s="12"/>
      <c r="C19" s="13"/>
      <c r="D19" s="14">
        <f>SUM(D18:D18)</f>
        <v>49.5</v>
      </c>
      <c r="E19" s="13"/>
      <c r="F19" s="15"/>
      <c r="G19" s="16"/>
    </row>
    <row r="20" spans="1:7" x14ac:dyDescent="0.25">
      <c r="A20" s="3" t="s">
        <v>23</v>
      </c>
      <c r="B20" s="6" t="s">
        <v>24</v>
      </c>
      <c r="C20" s="4" t="s">
        <v>25</v>
      </c>
      <c r="D20" s="8">
        <v>570</v>
      </c>
      <c r="E20" s="4">
        <v>3722</v>
      </c>
      <c r="F20" s="3" t="s">
        <v>26</v>
      </c>
      <c r="G20" s="17" t="s">
        <v>11</v>
      </c>
    </row>
    <row r="21" spans="1:7" ht="27" customHeight="1" thickBot="1" x14ac:dyDescent="0.3">
      <c r="A21" s="11" t="s">
        <v>13</v>
      </c>
      <c r="B21" s="12"/>
      <c r="C21" s="13"/>
      <c r="D21" s="14">
        <f>SUM(D20:D20)</f>
        <v>570</v>
      </c>
      <c r="E21" s="13"/>
      <c r="F21" s="15"/>
      <c r="G21" s="16"/>
    </row>
    <row r="22" spans="1:7" x14ac:dyDescent="0.25">
      <c r="A22" s="3" t="s">
        <v>27</v>
      </c>
      <c r="B22" s="6" t="s">
        <v>28</v>
      </c>
      <c r="C22" s="4" t="s">
        <v>16</v>
      </c>
      <c r="D22" s="8">
        <v>1.66</v>
      </c>
      <c r="E22" s="4">
        <v>3238</v>
      </c>
      <c r="F22" s="3" t="s">
        <v>29</v>
      </c>
      <c r="G22" s="17" t="s">
        <v>11</v>
      </c>
    </row>
    <row r="23" spans="1:7" ht="27" customHeight="1" thickBot="1" x14ac:dyDescent="0.3">
      <c r="A23" s="11" t="s">
        <v>13</v>
      </c>
      <c r="B23" s="12"/>
      <c r="C23" s="13"/>
      <c r="D23" s="14">
        <f>SUM(D22:D22)</f>
        <v>1.66</v>
      </c>
      <c r="E23" s="13"/>
      <c r="F23" s="15"/>
      <c r="G23" s="16"/>
    </row>
    <row r="24" spans="1:7" x14ac:dyDescent="0.25">
      <c r="A24" s="3" t="s">
        <v>30</v>
      </c>
      <c r="B24" s="6" t="s">
        <v>31</v>
      </c>
      <c r="C24" s="4" t="s">
        <v>16</v>
      </c>
      <c r="D24" s="8">
        <v>134.15</v>
      </c>
      <c r="E24" s="4">
        <v>3231</v>
      </c>
      <c r="F24" s="3" t="s">
        <v>26</v>
      </c>
      <c r="G24" s="17" t="s">
        <v>11</v>
      </c>
    </row>
    <row r="25" spans="1:7" ht="27" customHeight="1" thickBot="1" x14ac:dyDescent="0.3">
      <c r="A25" s="11" t="s">
        <v>13</v>
      </c>
      <c r="B25" s="12"/>
      <c r="C25" s="13"/>
      <c r="D25" s="14">
        <f>SUM(D24:D24)</f>
        <v>134.15</v>
      </c>
      <c r="E25" s="13"/>
      <c r="F25" s="15"/>
      <c r="G25" s="16"/>
    </row>
    <row r="26" spans="1:7" x14ac:dyDescent="0.25">
      <c r="A26" s="3" t="s">
        <v>32</v>
      </c>
      <c r="B26" s="6" t="s">
        <v>33</v>
      </c>
      <c r="C26" s="4" t="s">
        <v>34</v>
      </c>
      <c r="D26" s="8">
        <v>150</v>
      </c>
      <c r="E26" s="4">
        <v>3238</v>
      </c>
      <c r="F26" s="3" t="s">
        <v>29</v>
      </c>
      <c r="G26" s="17" t="s">
        <v>11</v>
      </c>
    </row>
    <row r="27" spans="1:7" ht="27" customHeight="1" thickBot="1" x14ac:dyDescent="0.3">
      <c r="A27" s="11" t="s">
        <v>13</v>
      </c>
      <c r="B27" s="12"/>
      <c r="C27" s="13"/>
      <c r="D27" s="14">
        <f>SUM(D26:D26)</f>
        <v>150</v>
      </c>
      <c r="E27" s="13"/>
      <c r="F27" s="15"/>
      <c r="G27" s="16"/>
    </row>
    <row r="28" spans="1:7" x14ac:dyDescent="0.25">
      <c r="A28" s="3" t="s">
        <v>35</v>
      </c>
      <c r="B28" s="6" t="s">
        <v>36</v>
      </c>
      <c r="C28" s="4" t="s">
        <v>37</v>
      </c>
      <c r="D28" s="8">
        <v>30.19</v>
      </c>
      <c r="E28" s="4">
        <v>3234</v>
      </c>
      <c r="F28" s="3" t="s">
        <v>38</v>
      </c>
      <c r="G28" s="17" t="s">
        <v>11</v>
      </c>
    </row>
    <row r="29" spans="1:7" ht="27" customHeight="1" thickBot="1" x14ac:dyDescent="0.3">
      <c r="A29" s="11" t="s">
        <v>13</v>
      </c>
      <c r="B29" s="12"/>
      <c r="C29" s="13"/>
      <c r="D29" s="14">
        <f>SUM(D28:D28)</f>
        <v>30.19</v>
      </c>
      <c r="E29" s="13"/>
      <c r="F29" s="15"/>
      <c r="G29" s="16"/>
    </row>
    <row r="30" spans="1:7" x14ac:dyDescent="0.25">
      <c r="A30" s="3" t="s">
        <v>39</v>
      </c>
      <c r="B30" s="6" t="s">
        <v>40</v>
      </c>
      <c r="C30" s="4" t="s">
        <v>41</v>
      </c>
      <c r="D30" s="8">
        <v>328.7</v>
      </c>
      <c r="E30" s="4">
        <v>3221</v>
      </c>
      <c r="F30" s="3" t="s">
        <v>10</v>
      </c>
      <c r="G30" s="17" t="s">
        <v>11</v>
      </c>
    </row>
    <row r="31" spans="1:7" ht="27" customHeight="1" thickBot="1" x14ac:dyDescent="0.3">
      <c r="A31" s="11" t="s">
        <v>13</v>
      </c>
      <c r="B31" s="12"/>
      <c r="C31" s="13"/>
      <c r="D31" s="14">
        <f>SUM(D30:D30)</f>
        <v>328.7</v>
      </c>
      <c r="E31" s="13"/>
      <c r="F31" s="15"/>
      <c r="G31" s="16"/>
    </row>
    <row r="32" spans="1:7" x14ac:dyDescent="0.25">
      <c r="A32" s="3" t="s">
        <v>42</v>
      </c>
      <c r="B32" s="6" t="s">
        <v>43</v>
      </c>
      <c r="C32" s="4" t="s">
        <v>44</v>
      </c>
      <c r="D32" s="8">
        <v>159.30000000000001</v>
      </c>
      <c r="E32" s="4">
        <v>3236</v>
      </c>
      <c r="F32" s="3" t="s">
        <v>45</v>
      </c>
      <c r="G32" s="17" t="s">
        <v>11</v>
      </c>
    </row>
    <row r="33" spans="1:7" ht="27" customHeight="1" thickBot="1" x14ac:dyDescent="0.3">
      <c r="A33" s="11" t="s">
        <v>13</v>
      </c>
      <c r="B33" s="12"/>
      <c r="C33" s="13"/>
      <c r="D33" s="14">
        <f>SUM(D32:D32)</f>
        <v>159.30000000000001</v>
      </c>
      <c r="E33" s="13"/>
      <c r="F33" s="15"/>
      <c r="G33" s="16"/>
    </row>
    <row r="34" spans="1:7" x14ac:dyDescent="0.25">
      <c r="A34" s="3" t="s">
        <v>93</v>
      </c>
      <c r="B34" s="6" t="s">
        <v>94</v>
      </c>
      <c r="C34" s="4" t="s">
        <v>25</v>
      </c>
      <c r="D34" s="8">
        <v>104.05</v>
      </c>
      <c r="E34" s="4">
        <v>3224</v>
      </c>
      <c r="F34" s="3" t="s">
        <v>46</v>
      </c>
      <c r="G34" s="17" t="s">
        <v>11</v>
      </c>
    </row>
    <row r="35" spans="1:7" ht="27" customHeight="1" thickBot="1" x14ac:dyDescent="0.3">
      <c r="A35" s="11" t="s">
        <v>13</v>
      </c>
      <c r="B35" s="12"/>
      <c r="C35" s="13"/>
      <c r="D35" s="14">
        <f>SUM(D34:D34)</f>
        <v>104.05</v>
      </c>
      <c r="E35" s="13"/>
      <c r="F35" s="15"/>
      <c r="G35" s="16"/>
    </row>
    <row r="36" spans="1:7" x14ac:dyDescent="0.25">
      <c r="A36" s="3" t="s">
        <v>47</v>
      </c>
      <c r="B36" s="6" t="s">
        <v>48</v>
      </c>
      <c r="C36" s="4" t="s">
        <v>49</v>
      </c>
      <c r="D36" s="8">
        <v>287.06</v>
      </c>
      <c r="E36" s="4">
        <v>3223</v>
      </c>
      <c r="F36" s="3" t="s">
        <v>50</v>
      </c>
      <c r="G36" s="17" t="s">
        <v>11</v>
      </c>
    </row>
    <row r="37" spans="1:7" ht="27" customHeight="1" thickBot="1" x14ac:dyDescent="0.3">
      <c r="A37" s="11" t="s">
        <v>13</v>
      </c>
      <c r="B37" s="12"/>
      <c r="C37" s="13"/>
      <c r="D37" s="14">
        <f>SUM(D36:D36)</f>
        <v>287.06</v>
      </c>
      <c r="E37" s="13"/>
      <c r="F37" s="15"/>
      <c r="G37" s="16"/>
    </row>
    <row r="38" spans="1:7" x14ac:dyDescent="0.25">
      <c r="A38" s="3" t="s">
        <v>51</v>
      </c>
      <c r="B38" s="6" t="s">
        <v>52</v>
      </c>
      <c r="C38" s="4" t="s">
        <v>53</v>
      </c>
      <c r="D38" s="8">
        <f>4.5+15.91</f>
        <v>20.41</v>
      </c>
      <c r="E38" s="4">
        <v>3223</v>
      </c>
      <c r="F38" s="3" t="s">
        <v>50</v>
      </c>
      <c r="G38" s="17" t="s">
        <v>11</v>
      </c>
    </row>
    <row r="39" spans="1:7" ht="27" customHeight="1" thickBot="1" x14ac:dyDescent="0.3">
      <c r="A39" s="11" t="s">
        <v>13</v>
      </c>
      <c r="B39" s="12"/>
      <c r="C39" s="13"/>
      <c r="D39" s="14">
        <f>SUM(D38:D38)</f>
        <v>20.41</v>
      </c>
      <c r="E39" s="13"/>
      <c r="F39" s="15"/>
      <c r="G39" s="16"/>
    </row>
    <row r="40" spans="1:7" x14ac:dyDescent="0.25">
      <c r="A40" s="3" t="s">
        <v>54</v>
      </c>
      <c r="B40" s="6" t="s">
        <v>55</v>
      </c>
      <c r="C40" s="4" t="s">
        <v>25</v>
      </c>
      <c r="D40" s="8">
        <f>645.14+99.76</f>
        <v>744.9</v>
      </c>
      <c r="E40" s="4">
        <v>3222</v>
      </c>
      <c r="F40" s="3" t="s">
        <v>12</v>
      </c>
      <c r="G40" s="17" t="s">
        <v>11</v>
      </c>
    </row>
    <row r="41" spans="1:7" ht="27" customHeight="1" thickBot="1" x14ac:dyDescent="0.3">
      <c r="A41" s="11" t="s">
        <v>13</v>
      </c>
      <c r="B41" s="12"/>
      <c r="C41" s="13"/>
      <c r="D41" s="14">
        <f>SUM(D40:D40)</f>
        <v>744.9</v>
      </c>
      <c r="E41" s="13"/>
      <c r="F41" s="15"/>
      <c r="G41" s="16"/>
    </row>
    <row r="42" spans="1:7" x14ac:dyDescent="0.25">
      <c r="A42" s="3" t="s">
        <v>56</v>
      </c>
      <c r="B42" s="6" t="s">
        <v>57</v>
      </c>
      <c r="C42" s="4" t="s">
        <v>58</v>
      </c>
      <c r="D42" s="8">
        <v>165.62</v>
      </c>
      <c r="E42" s="4">
        <v>3234</v>
      </c>
      <c r="F42" s="3" t="s">
        <v>38</v>
      </c>
      <c r="G42" s="17" t="s">
        <v>11</v>
      </c>
    </row>
    <row r="43" spans="1:7" ht="27" customHeight="1" thickBot="1" x14ac:dyDescent="0.3">
      <c r="A43" s="11" t="s">
        <v>13</v>
      </c>
      <c r="B43" s="12"/>
      <c r="C43" s="13"/>
      <c r="D43" s="14">
        <f>SUM(D42:D42)</f>
        <v>165.62</v>
      </c>
      <c r="E43" s="13"/>
      <c r="F43" s="15"/>
      <c r="G43" s="16"/>
    </row>
    <row r="44" spans="1:7" x14ac:dyDescent="0.25">
      <c r="A44" s="3" t="s">
        <v>90</v>
      </c>
      <c r="B44" s="6" t="s">
        <v>91</v>
      </c>
      <c r="C44" s="4" t="s">
        <v>16</v>
      </c>
      <c r="D44" s="8">
        <v>130.97999999999999</v>
      </c>
      <c r="E44" s="4">
        <v>3292</v>
      </c>
      <c r="F44" s="3" t="s">
        <v>92</v>
      </c>
      <c r="G44" s="17" t="s">
        <v>11</v>
      </c>
    </row>
    <row r="45" spans="1:7" ht="27" customHeight="1" thickBot="1" x14ac:dyDescent="0.3">
      <c r="A45" s="11" t="s">
        <v>13</v>
      </c>
      <c r="B45" s="12"/>
      <c r="C45" s="13"/>
      <c r="D45" s="14">
        <f>SUM(D44:D44)</f>
        <v>130.97999999999999</v>
      </c>
      <c r="E45" s="13"/>
      <c r="F45" s="15"/>
      <c r="G45" s="16"/>
    </row>
    <row r="46" spans="1:7" x14ac:dyDescent="0.25">
      <c r="A46" s="3" t="s">
        <v>59</v>
      </c>
      <c r="B46" s="6" t="s">
        <v>60</v>
      </c>
      <c r="C46" s="4" t="s">
        <v>25</v>
      </c>
      <c r="D46" s="8">
        <v>63.68</v>
      </c>
      <c r="E46" s="4">
        <v>3237</v>
      </c>
      <c r="F46" s="3" t="s">
        <v>61</v>
      </c>
      <c r="G46" s="17" t="s">
        <v>11</v>
      </c>
    </row>
    <row r="47" spans="1:7" ht="27" customHeight="1" thickBot="1" x14ac:dyDescent="0.3">
      <c r="A47" s="11" t="s">
        <v>13</v>
      </c>
      <c r="B47" s="12"/>
      <c r="C47" s="13"/>
      <c r="D47" s="14">
        <f>SUM(D46:D46)</f>
        <v>63.68</v>
      </c>
      <c r="E47" s="13"/>
      <c r="F47" s="15"/>
      <c r="G47" s="16"/>
    </row>
    <row r="48" spans="1:7" x14ac:dyDescent="0.25">
      <c r="A48" s="3" t="s">
        <v>62</v>
      </c>
      <c r="B48" s="6" t="s">
        <v>63</v>
      </c>
      <c r="C48" s="4" t="s">
        <v>64</v>
      </c>
      <c r="D48" s="8">
        <f>1011.95+8.5</f>
        <v>1020.45</v>
      </c>
      <c r="E48" s="4">
        <v>3222</v>
      </c>
      <c r="F48" s="3" t="s">
        <v>12</v>
      </c>
      <c r="G48" s="17" t="s">
        <v>11</v>
      </c>
    </row>
    <row r="49" spans="1:7" ht="27" customHeight="1" thickBot="1" x14ac:dyDescent="0.3">
      <c r="A49" s="11" t="s">
        <v>13</v>
      </c>
      <c r="B49" s="12"/>
      <c r="C49" s="13"/>
      <c r="D49" s="14">
        <f>SUM(D48:D48)</f>
        <v>1020.45</v>
      </c>
      <c r="E49" s="13"/>
      <c r="F49" s="15"/>
      <c r="G49" s="16"/>
    </row>
    <row r="50" spans="1:7" x14ac:dyDescent="0.25">
      <c r="A50" s="3" t="s">
        <v>65</v>
      </c>
      <c r="B50" s="6" t="s">
        <v>66</v>
      </c>
      <c r="C50" s="4" t="s">
        <v>25</v>
      </c>
      <c r="D50" s="8">
        <v>33.85</v>
      </c>
      <c r="E50" s="4">
        <v>3234</v>
      </c>
      <c r="F50" s="3" t="s">
        <v>38</v>
      </c>
      <c r="G50" s="17" t="s">
        <v>11</v>
      </c>
    </row>
    <row r="51" spans="1:7" ht="27" customHeight="1" thickBot="1" x14ac:dyDescent="0.3">
      <c r="A51" s="11" t="s">
        <v>13</v>
      </c>
      <c r="B51" s="12"/>
      <c r="C51" s="13"/>
      <c r="D51" s="14">
        <f>SUM(D50:D50)</f>
        <v>33.85</v>
      </c>
      <c r="E51" s="13"/>
      <c r="F51" s="15"/>
      <c r="G51" s="16"/>
    </row>
    <row r="52" spans="1:7" x14ac:dyDescent="0.25">
      <c r="A52" s="3" t="s">
        <v>67</v>
      </c>
      <c r="B52" s="6" t="s">
        <v>68</v>
      </c>
      <c r="C52" s="4" t="s">
        <v>25</v>
      </c>
      <c r="D52" s="8">
        <f>39.97+18.36</f>
        <v>58.33</v>
      </c>
      <c r="E52" s="4">
        <v>3234</v>
      </c>
      <c r="F52" s="3" t="s">
        <v>38</v>
      </c>
      <c r="G52" s="17" t="s">
        <v>11</v>
      </c>
    </row>
    <row r="53" spans="1:7" ht="27" customHeight="1" thickBot="1" x14ac:dyDescent="0.3">
      <c r="A53" s="11" t="s">
        <v>13</v>
      </c>
      <c r="B53" s="12"/>
      <c r="C53" s="13"/>
      <c r="D53" s="14">
        <f>SUM(D52:D52)</f>
        <v>58.33</v>
      </c>
      <c r="E53" s="13"/>
      <c r="F53" s="15"/>
      <c r="G53" s="16"/>
    </row>
    <row r="54" spans="1:7" ht="27" customHeight="1" x14ac:dyDescent="0.25">
      <c r="A54" s="31"/>
      <c r="B54" s="32"/>
      <c r="C54" s="33"/>
      <c r="D54" s="34">
        <f>D53+D51+D49+D47+D45+D43+D41+D39+D37+D35+D33+D31+D29+D27+D25+D23+D21+D19+D17+D15+F13</f>
        <v>4236.3900000000003</v>
      </c>
      <c r="E54" s="33"/>
      <c r="F54" s="35"/>
      <c r="G54" s="10"/>
    </row>
    <row r="55" spans="1:7" x14ac:dyDescent="0.25">
      <c r="A55" s="3"/>
      <c r="B55" s="6"/>
      <c r="C55" s="4"/>
      <c r="D55" s="8"/>
      <c r="E55" s="4"/>
      <c r="F55" s="3"/>
      <c r="G55" s="10"/>
    </row>
    <row r="56" spans="1:7" x14ac:dyDescent="0.25">
      <c r="A56" s="3"/>
      <c r="B56" s="6"/>
      <c r="C56" s="4"/>
      <c r="D56" s="36">
        <f>599.4+58.95+34.65+211.05+44370.32+9215.4+3118.55+5666.65</f>
        <v>63274.970000000008</v>
      </c>
      <c r="E56" s="4">
        <v>3111</v>
      </c>
      <c r="F56" s="3" t="s">
        <v>69</v>
      </c>
      <c r="G56" s="10" t="s">
        <v>11</v>
      </c>
    </row>
    <row r="57" spans="1:7" x14ac:dyDescent="0.25">
      <c r="A57" s="3"/>
      <c r="B57" s="6"/>
      <c r="C57" s="4"/>
      <c r="D57" s="36">
        <v>0</v>
      </c>
      <c r="E57" s="4">
        <v>3113</v>
      </c>
      <c r="F57" s="3" t="s">
        <v>70</v>
      </c>
      <c r="G57" s="10" t="s">
        <v>11</v>
      </c>
    </row>
    <row r="58" spans="1:7" x14ac:dyDescent="0.25">
      <c r="A58" s="3"/>
      <c r="B58" s="6"/>
      <c r="C58" s="4"/>
      <c r="D58" s="36">
        <v>0</v>
      </c>
      <c r="E58" s="4">
        <v>3114</v>
      </c>
      <c r="F58" s="3" t="s">
        <v>71</v>
      </c>
      <c r="G58" s="10" t="s">
        <v>11</v>
      </c>
    </row>
    <row r="59" spans="1:7" x14ac:dyDescent="0.25">
      <c r="A59" s="3"/>
      <c r="B59" s="6"/>
      <c r="C59" s="4"/>
      <c r="D59" s="36">
        <f>36</f>
        <v>36</v>
      </c>
      <c r="E59" s="4">
        <v>3121</v>
      </c>
      <c r="F59" s="3" t="s">
        <v>72</v>
      </c>
      <c r="G59" s="10" t="s">
        <v>11</v>
      </c>
    </row>
    <row r="60" spans="1:7" x14ac:dyDescent="0.25">
      <c r="A60" s="3"/>
      <c r="B60" s="6"/>
      <c r="C60" s="4"/>
      <c r="D60" s="36">
        <f>114.35+10067.92</f>
        <v>10182.27</v>
      </c>
      <c r="E60" s="4">
        <v>3132</v>
      </c>
      <c r="F60" s="3" t="s">
        <v>73</v>
      </c>
      <c r="G60" s="10" t="s">
        <v>11</v>
      </c>
    </row>
    <row r="61" spans="1:7" x14ac:dyDescent="0.25">
      <c r="A61" s="3"/>
      <c r="B61" s="6"/>
      <c r="C61" s="4"/>
      <c r="D61" s="36">
        <v>27.98</v>
      </c>
      <c r="E61" s="4">
        <v>3211</v>
      </c>
      <c r="F61" s="3" t="s">
        <v>78</v>
      </c>
      <c r="G61" s="10" t="s">
        <v>11</v>
      </c>
    </row>
    <row r="62" spans="1:7" x14ac:dyDescent="0.25">
      <c r="A62" s="3"/>
      <c r="B62" s="6"/>
      <c r="C62" s="4"/>
      <c r="D62" s="36">
        <v>2783.76</v>
      </c>
      <c r="E62" s="4">
        <v>3212</v>
      </c>
      <c r="F62" s="3" t="s">
        <v>74</v>
      </c>
      <c r="G62" s="10" t="s">
        <v>11</v>
      </c>
    </row>
    <row r="63" spans="1:7" x14ac:dyDescent="0.25">
      <c r="A63" s="3"/>
      <c r="B63" s="6"/>
      <c r="C63" s="4"/>
      <c r="D63" s="36">
        <v>0</v>
      </c>
      <c r="E63" s="4">
        <v>3214</v>
      </c>
      <c r="F63" s="3" t="s">
        <v>79</v>
      </c>
      <c r="G63" s="10" t="s">
        <v>11</v>
      </c>
    </row>
    <row r="64" spans="1:7" x14ac:dyDescent="0.25">
      <c r="A64" s="3"/>
      <c r="B64" s="6"/>
      <c r="C64" s="4"/>
      <c r="D64" s="36">
        <v>0</v>
      </c>
      <c r="E64" s="4">
        <v>3221</v>
      </c>
      <c r="F64" s="3" t="s">
        <v>10</v>
      </c>
      <c r="G64" s="10" t="s">
        <v>11</v>
      </c>
    </row>
    <row r="65" spans="1:7" x14ac:dyDescent="0.25">
      <c r="A65" s="37" t="s">
        <v>80</v>
      </c>
      <c r="B65" s="6"/>
      <c r="C65" s="4"/>
      <c r="D65" s="36">
        <v>194</v>
      </c>
      <c r="E65" s="4">
        <v>3295</v>
      </c>
      <c r="F65" s="3" t="s">
        <v>75</v>
      </c>
      <c r="G65" s="10" t="s">
        <v>11</v>
      </c>
    </row>
    <row r="66" spans="1:7" x14ac:dyDescent="0.25">
      <c r="A66" s="3"/>
      <c r="B66" s="6"/>
      <c r="C66" s="4"/>
      <c r="D66" s="8"/>
      <c r="E66" s="4"/>
      <c r="F66" s="3"/>
      <c r="G66" s="10"/>
    </row>
    <row r="67" spans="1:7" x14ac:dyDescent="0.25">
      <c r="A67" s="3"/>
      <c r="B67" s="6"/>
      <c r="C67" s="4"/>
      <c r="D67" s="8"/>
      <c r="E67" s="4"/>
      <c r="F67" s="3"/>
      <c r="G67" s="10"/>
    </row>
    <row r="68" spans="1:7" ht="21" customHeight="1" thickBot="1" x14ac:dyDescent="0.3">
      <c r="A68" s="38" t="s">
        <v>81</v>
      </c>
      <c r="B68" s="12"/>
      <c r="C68" s="13"/>
      <c r="D68" s="14">
        <f>D65+D62+D61+D60+D59+D56</f>
        <v>76498.98000000001</v>
      </c>
      <c r="E68" s="13"/>
      <c r="F68" s="15"/>
      <c r="G68" s="16"/>
    </row>
    <row r="69" spans="1:7" ht="16.5" thickBot="1" x14ac:dyDescent="0.3">
      <c r="A69" s="39" t="s">
        <v>82</v>
      </c>
      <c r="B69" s="18"/>
      <c r="C69" s="19"/>
      <c r="D69" s="20">
        <f>D68+D54</f>
        <v>80735.37000000001</v>
      </c>
      <c r="E69" s="19"/>
      <c r="F69" s="21"/>
      <c r="G69" s="22"/>
    </row>
    <row r="70" spans="1:7" x14ac:dyDescent="0.25">
      <c r="A70" s="3"/>
      <c r="B70" s="6"/>
      <c r="C70" s="4"/>
      <c r="D70" s="8"/>
      <c r="E70" s="4"/>
      <c r="F70" s="3"/>
    </row>
    <row r="71" spans="1:7" x14ac:dyDescent="0.25">
      <c r="A71" s="3" t="s">
        <v>95</v>
      </c>
      <c r="B71" s="6"/>
      <c r="C71" s="4"/>
      <c r="D71" s="8"/>
      <c r="E71" s="4"/>
      <c r="F71" s="3"/>
    </row>
    <row r="72" spans="1:7" x14ac:dyDescent="0.25">
      <c r="A72" s="3"/>
      <c r="B72" s="6"/>
      <c r="C72" s="4"/>
      <c r="D72" s="8"/>
      <c r="E72" s="4"/>
      <c r="F72" s="3"/>
    </row>
    <row r="73" spans="1:7" x14ac:dyDescent="0.25">
      <c r="A73" s="3"/>
      <c r="B73" s="6"/>
      <c r="C73" s="4"/>
      <c r="D73" s="8"/>
      <c r="E73" s="4"/>
      <c r="F73" s="4" t="s">
        <v>83</v>
      </c>
    </row>
    <row r="74" spans="1:7" x14ac:dyDescent="0.25">
      <c r="A74" s="3"/>
      <c r="B74" s="6"/>
      <c r="C74" s="4"/>
      <c r="D74" s="8"/>
      <c r="E74" s="4"/>
      <c r="F74" s="4" t="s">
        <v>84</v>
      </c>
    </row>
    <row r="75" spans="1:7" x14ac:dyDescent="0.25">
      <c r="A75" s="3"/>
      <c r="B75" s="6"/>
      <c r="C75" s="4"/>
      <c r="D75" s="8"/>
      <c r="E75" s="4"/>
      <c r="F75" s="4" t="s">
        <v>85</v>
      </c>
    </row>
    <row r="76" spans="1:7" x14ac:dyDescent="0.25">
      <c r="A76" s="3"/>
      <c r="B76" s="6"/>
      <c r="C76" s="4"/>
      <c r="D76" s="8"/>
      <c r="E76" s="4"/>
      <c r="F76" s="3"/>
    </row>
    <row r="77" spans="1:7" x14ac:dyDescent="0.25">
      <c r="A77" s="3"/>
      <c r="B77" s="6"/>
      <c r="C77" s="4"/>
      <c r="D77" s="8"/>
      <c r="E77" s="4"/>
      <c r="F77" s="3"/>
    </row>
    <row r="78" spans="1:7" x14ac:dyDescent="0.25">
      <c r="A78" s="3"/>
      <c r="B78" s="6"/>
      <c r="C78" s="4"/>
      <c r="D78" s="8"/>
      <c r="E78" s="4"/>
      <c r="F78" s="3"/>
    </row>
    <row r="79" spans="1:7" x14ac:dyDescent="0.25">
      <c r="A79" s="3"/>
      <c r="B79" s="6"/>
      <c r="C79" s="4"/>
      <c r="D79" s="8"/>
      <c r="E79" s="4"/>
      <c r="F79" s="3"/>
    </row>
    <row r="80" spans="1:7" x14ac:dyDescent="0.25">
      <c r="A80" s="3"/>
      <c r="B80" s="6"/>
      <c r="C80" s="4"/>
      <c r="D80" s="8"/>
      <c r="E80" s="4"/>
      <c r="F80" s="3"/>
    </row>
    <row r="81" spans="1:6" x14ac:dyDescent="0.25">
      <c r="A81" s="3"/>
      <c r="B81" s="6"/>
      <c r="C81" s="4"/>
      <c r="D81" s="8"/>
      <c r="E81" s="4"/>
      <c r="F81" s="3"/>
    </row>
    <row r="82" spans="1:6" x14ac:dyDescent="0.25">
      <c r="A82" s="3"/>
      <c r="B82" s="6"/>
      <c r="C82" s="4"/>
      <c r="D82" s="8"/>
      <c r="E82" s="4"/>
      <c r="F82" s="3"/>
    </row>
    <row r="83" spans="1:6" x14ac:dyDescent="0.25">
      <c r="A83" s="3"/>
      <c r="B83" s="6"/>
      <c r="C83" s="4"/>
      <c r="D83" s="8"/>
      <c r="E83" s="4"/>
      <c r="F83" s="3"/>
    </row>
    <row r="84" spans="1:6" x14ac:dyDescent="0.25">
      <c r="A84" s="3"/>
      <c r="B84" s="6"/>
      <c r="C84" s="4"/>
      <c r="D84" s="8"/>
      <c r="E84" s="4"/>
      <c r="F84" s="3"/>
    </row>
    <row r="85" spans="1:6" x14ac:dyDescent="0.25">
      <c r="A85" s="3"/>
      <c r="B85" s="6"/>
      <c r="C85" s="4"/>
      <c r="D85" s="8"/>
      <c r="E85" s="4"/>
      <c r="F85" s="3"/>
    </row>
    <row r="86" spans="1:6" x14ac:dyDescent="0.25">
      <c r="A86" s="3"/>
      <c r="B86" s="6"/>
      <c r="C86" s="4"/>
      <c r="D86" s="8"/>
      <c r="E86" s="4"/>
      <c r="F86" s="3"/>
    </row>
    <row r="87" spans="1:6" x14ac:dyDescent="0.25">
      <c r="A87" s="3"/>
      <c r="B87" s="6"/>
      <c r="C87" s="4"/>
      <c r="D87" s="8"/>
      <c r="E87" s="4"/>
      <c r="F87" s="3"/>
    </row>
    <row r="88" spans="1:6" x14ac:dyDescent="0.25">
      <c r="A88" s="3"/>
      <c r="B88" s="6"/>
      <c r="C88" s="4"/>
      <c r="D88" s="8"/>
      <c r="E88" s="4"/>
      <c r="F88" s="3"/>
    </row>
    <row r="89" spans="1:6" x14ac:dyDescent="0.25">
      <c r="A89" s="3"/>
      <c r="B89" s="6"/>
      <c r="C89" s="4"/>
      <c r="D89" s="8"/>
      <c r="E89" s="4"/>
      <c r="F89" s="3"/>
    </row>
    <row r="90" spans="1:6" x14ac:dyDescent="0.25">
      <c r="A90" s="3"/>
      <c r="B90" s="6"/>
      <c r="C90" s="4"/>
      <c r="D90" s="8"/>
      <c r="E90" s="4"/>
      <c r="F90" s="3"/>
    </row>
    <row r="91" spans="1:6" x14ac:dyDescent="0.25">
      <c r="A91" s="3"/>
      <c r="B91" s="6"/>
      <c r="C91" s="4"/>
      <c r="D91" s="8"/>
      <c r="E91" s="4"/>
      <c r="F91" s="3"/>
    </row>
    <row r="92" spans="1:6" x14ac:dyDescent="0.25">
      <c r="A92" s="3"/>
      <c r="B92" s="6"/>
      <c r="C92" s="4"/>
      <c r="D92" s="8"/>
      <c r="E92" s="4"/>
      <c r="F92" s="3"/>
    </row>
    <row r="93" spans="1:6" x14ac:dyDescent="0.25">
      <c r="A93" s="3"/>
      <c r="B93" s="6"/>
      <c r="C93" s="4"/>
      <c r="D93" s="8"/>
      <c r="E93" s="4"/>
      <c r="F93" s="3"/>
    </row>
    <row r="94" spans="1:6" x14ac:dyDescent="0.25">
      <c r="A94" s="3"/>
      <c r="B94" s="6"/>
      <c r="C94" s="4"/>
      <c r="D94" s="8"/>
      <c r="E94" s="4"/>
      <c r="F94" s="3"/>
    </row>
    <row r="95" spans="1:6" x14ac:dyDescent="0.25">
      <c r="A95" s="3"/>
      <c r="B95" s="6"/>
      <c r="C95" s="4"/>
      <c r="D95" s="8"/>
      <c r="E95" s="4"/>
      <c r="F95" s="3"/>
    </row>
    <row r="96" spans="1:6" x14ac:dyDescent="0.25">
      <c r="A96" s="3"/>
      <c r="B96" s="6"/>
      <c r="C96" s="4"/>
      <c r="D96" s="8"/>
      <c r="E96" s="4"/>
      <c r="F96" s="3"/>
    </row>
    <row r="97" spans="1:6" x14ac:dyDescent="0.25">
      <c r="A97" s="3"/>
      <c r="B97" s="6"/>
      <c r="C97" s="4"/>
      <c r="D97" s="8"/>
      <c r="E97" s="4"/>
      <c r="F97" s="3"/>
    </row>
    <row r="98" spans="1:6" x14ac:dyDescent="0.25">
      <c r="A98" s="3"/>
      <c r="B98" s="6"/>
      <c r="C98" s="4"/>
      <c r="D98" s="8"/>
      <c r="E98" s="4"/>
      <c r="F98" s="3"/>
    </row>
    <row r="99" spans="1:6" x14ac:dyDescent="0.25">
      <c r="A99" s="3"/>
      <c r="B99" s="6"/>
      <c r="C99" s="4"/>
      <c r="D99" s="8"/>
      <c r="E99" s="4"/>
      <c r="F99" s="3"/>
    </row>
    <row r="100" spans="1:6" x14ac:dyDescent="0.25">
      <c r="A100" s="3"/>
      <c r="B100" s="6"/>
      <c r="C100" s="4"/>
      <c r="D100" s="8"/>
      <c r="E100" s="4"/>
      <c r="F100" s="3"/>
    </row>
    <row r="101" spans="1:6" x14ac:dyDescent="0.25">
      <c r="A101" s="3"/>
      <c r="B101" s="6"/>
      <c r="C101" s="4"/>
      <c r="D101" s="8"/>
      <c r="E101" s="4"/>
      <c r="F101" s="3"/>
    </row>
    <row r="102" spans="1:6" x14ac:dyDescent="0.25">
      <c r="A102" s="3"/>
      <c r="B102" s="6"/>
      <c r="C102" s="4"/>
      <c r="D102" s="8"/>
      <c r="E102" s="4"/>
      <c r="F102" s="3"/>
    </row>
    <row r="103" spans="1:6" x14ac:dyDescent="0.25">
      <c r="A103" s="3"/>
      <c r="B103" s="6"/>
      <c r="C103" s="4"/>
      <c r="D103" s="8"/>
      <c r="E103" s="4"/>
      <c r="F103" s="3"/>
    </row>
    <row r="104" spans="1:6" x14ac:dyDescent="0.25">
      <c r="A104" s="3"/>
      <c r="B104" s="6"/>
      <c r="C104" s="4"/>
      <c r="D104" s="8"/>
      <c r="E104" s="4"/>
      <c r="F104" s="3"/>
    </row>
    <row r="105" spans="1:6" x14ac:dyDescent="0.25">
      <c r="A105" s="3"/>
      <c r="B105" s="6"/>
      <c r="C105" s="4"/>
      <c r="D105" s="8"/>
      <c r="E105" s="4"/>
      <c r="F105" s="3"/>
    </row>
    <row r="106" spans="1:6" x14ac:dyDescent="0.25">
      <c r="A106" s="3"/>
      <c r="B106" s="6"/>
      <c r="C106" s="4"/>
      <c r="D106" s="8"/>
      <c r="E106" s="4"/>
      <c r="F106" s="3"/>
    </row>
    <row r="107" spans="1:6" x14ac:dyDescent="0.25">
      <c r="A107" s="3"/>
      <c r="B107" s="6"/>
      <c r="C107" s="4"/>
      <c r="D107" s="8"/>
      <c r="E107" s="4"/>
      <c r="F107" s="3"/>
    </row>
    <row r="108" spans="1:6" x14ac:dyDescent="0.25">
      <c r="A108" s="3"/>
      <c r="B108" s="6"/>
      <c r="C108" s="4"/>
      <c r="D108" s="8"/>
      <c r="E108" s="4"/>
      <c r="F108" s="3"/>
    </row>
    <row r="109" spans="1:6" x14ac:dyDescent="0.25">
      <c r="A109" s="3"/>
      <c r="B109" s="6"/>
      <c r="C109" s="4"/>
      <c r="D109" s="8"/>
      <c r="E109" s="4"/>
      <c r="F109" s="3"/>
    </row>
    <row r="110" spans="1:6" x14ac:dyDescent="0.25">
      <c r="A110" s="3"/>
      <c r="B110" s="6"/>
      <c r="C110" s="4"/>
      <c r="D110" s="8"/>
      <c r="E110" s="4"/>
      <c r="F110" s="3"/>
    </row>
    <row r="111" spans="1:6" x14ac:dyDescent="0.25">
      <c r="A111" s="3"/>
      <c r="B111" s="6"/>
      <c r="C111" s="4"/>
      <c r="D111" s="8"/>
      <c r="E111" s="4"/>
      <c r="F111" s="3"/>
    </row>
    <row r="112" spans="1:6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</row>
    <row r="3971" spans="1:6" x14ac:dyDescent="0.25">
      <c r="A3971" s="3"/>
    </row>
    <row r="3972" spans="1:6" x14ac:dyDescent="0.25">
      <c r="A3972" s="3"/>
    </row>
    <row r="3973" spans="1:6" x14ac:dyDescent="0.25">
      <c r="A3973" s="3"/>
    </row>
    <row r="3974" spans="1:6" x14ac:dyDescent="0.25">
      <c r="A3974" s="3"/>
    </row>
    <row r="3975" spans="1:6" x14ac:dyDescent="0.25">
      <c r="A3975" s="3"/>
    </row>
    <row r="3976" spans="1:6" x14ac:dyDescent="0.25">
      <c r="A3976" s="3"/>
    </row>
    <row r="3977" spans="1:6" x14ac:dyDescent="0.25">
      <c r="A3977" s="3"/>
    </row>
    <row r="3978" spans="1:6" x14ac:dyDescent="0.25">
      <c r="A3978" s="3"/>
    </row>
    <row r="3979" spans="1:6" x14ac:dyDescent="0.25">
      <c r="A3979" s="3"/>
    </row>
    <row r="3980" spans="1:6" x14ac:dyDescent="0.25">
      <c r="A3980" s="3"/>
    </row>
    <row r="3981" spans="1:6" x14ac:dyDescent="0.25">
      <c r="A3981" s="3"/>
    </row>
    <row r="3982" spans="1:6" x14ac:dyDescent="0.25">
      <c r="A3982" s="3"/>
    </row>
    <row r="3983" spans="1:6" x14ac:dyDescent="0.25">
      <c r="A3983" s="3"/>
    </row>
    <row r="3984" spans="1:6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</sheetData>
  <mergeCells count="3">
    <mergeCell ref="A3:G3"/>
    <mergeCell ref="A8:G8"/>
    <mergeCell ref="A4:G4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2025-07-30T09:42:13Z</cp:lastPrinted>
  <dcterms:created xsi:type="dcterms:W3CDTF">2024-03-05T11:42:46Z</dcterms:created>
  <dcterms:modified xsi:type="dcterms:W3CDTF">2025-07-30T09:42:16Z</dcterms:modified>
</cp:coreProperties>
</file>