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6" i="1"/>
  <c r="D87" i="1"/>
  <c r="D90" i="1"/>
  <c r="D84" i="1"/>
  <c r="D88" i="1"/>
  <c r="D82" i="1"/>
  <c r="D81" i="1" l="1"/>
  <c r="D79" i="1"/>
  <c r="D75" i="1"/>
  <c r="D73" i="1"/>
  <c r="D71" i="1"/>
  <c r="D69" i="1"/>
  <c r="D67" i="1"/>
  <c r="D65" i="1"/>
  <c r="D62" i="1"/>
  <c r="D60" i="1"/>
  <c r="D58" i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7" i="1"/>
  <c r="D15" i="1"/>
  <c r="D13" i="1"/>
</calcChain>
</file>

<file path=xl/sharedStrings.xml><?xml version="1.0" encoding="utf-8"?>
<sst xmlns="http://schemas.openxmlformats.org/spreadsheetml/2006/main" count="248" uniqueCount="131">
  <si>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</si>
  <si>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</si>
  <si>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</si>
  <si>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</si>
  <si>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</si>
  <si>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</si>
  <si>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</si>
  <si>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</si>
  <si>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KTC D.D.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</si>
  <si>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</si>
  <si>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</si>
  <si>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</si>
  <si>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>OŠ ANTUNA MIHANOVIĆA PETROVSKO</t>
  </si>
  <si>
    <t xml:space="preserve">MATERIJAL I SIROVINE                                  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</si>
  <si>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</si>
  <si>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Ukupno:</t>
  </si>
  <si>
    <t>FIDUS PAVIĆ D.O.O.</t>
  </si>
  <si>
    <t>95612559446</t>
  </si>
  <si>
    <t>ĐURMANEC</t>
  </si>
  <si>
    <t xml:space="preserve">MATERIJAL I DIJELOVI ZA TEKUĆE I INVESTICIJSKO ODRŽAVANJE                                                                                             </t>
  </si>
  <si>
    <t>ZAGREBAČKA BANKA ZAGREB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</si>
  <si>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</si>
  <si>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</si>
  <si>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</si>
  <si>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COPIA FORUM D.O.O. POZNANOVEC</t>
  </si>
  <si>
    <t>88512251460</t>
  </si>
  <si>
    <t>POZNANOVEC</t>
  </si>
  <si>
    <t>ZAKUPNINE I NAJAMNINE</t>
  </si>
  <si>
    <t>DI HORVAT VL. IVAN HORVAT</t>
  </si>
  <si>
    <t>86907881743</t>
  </si>
  <si>
    <t>PREGRADA</t>
  </si>
  <si>
    <t xml:space="preserve">USLUGE TEKUĆEG I INVESTICIJSKOG ODRŽAVANJA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</si>
  <si>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</si>
  <si>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</si>
  <si>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</si>
  <si>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Tim papir d.o.o.</t>
  </si>
  <si>
    <t>82224265653</t>
  </si>
  <si>
    <t>Krapina</t>
  </si>
  <si>
    <t>T-COM-HT-HT-HRVATSKE TELEKOMUNIKACIJE D.D.</t>
  </si>
  <si>
    <t>81793146560</t>
  </si>
  <si>
    <t xml:space="preserve">USLUGE TELEFONA, POŠTE I PRIJEVOZA                                                                                                                    </t>
  </si>
  <si>
    <t>HRŠAKHRŠAKARHITEKTI d.o.o.</t>
  </si>
  <si>
    <t>72669639943</t>
  </si>
  <si>
    <t>Poslovni objekti</t>
  </si>
  <si>
    <t>OPTIMUS LAB d.o.o.</t>
  </si>
  <si>
    <t>71981294715</t>
  </si>
  <si>
    <t>Čakovec</t>
  </si>
  <si>
    <t>PRESEČKI,MESNICA, TRGOVINA, UGOSTITELJSTVO</t>
  </si>
  <si>
    <t>65254063529</t>
  </si>
  <si>
    <t>KRAPINA</t>
  </si>
  <si>
    <t>ZAGORSKI VODOVOD d.o.o.</t>
  </si>
  <si>
    <t>61979475705</t>
  </si>
  <si>
    <t>Zabok</t>
  </si>
  <si>
    <t xml:space="preserve">KOMUNALNE USLUGE                                                                                                                                      </t>
  </si>
  <si>
    <t>SAMOIZBOR KRKALO TRGOVINA NA VELIKO I MALO VL. DEJAN KRKALO</t>
  </si>
  <si>
    <t>60524641367</t>
  </si>
  <si>
    <t xml:space="preserve">KRAPINA,		</t>
  </si>
  <si>
    <t>ZAVOD ZA JAVNO ZDRAVSTVO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</si>
  <si>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</si>
  <si>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</si>
  <si>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</si>
  <si>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>ZVONČEK D.O.O.</t>
  </si>
  <si>
    <t>49214771342</t>
  </si>
  <si>
    <t>IVY obrt za trgovinu, vl. Ivana Kondres</t>
  </si>
  <si>
    <t>47797639526</t>
  </si>
  <si>
    <t>Gornja Stubica</t>
  </si>
  <si>
    <t>TEHNOZAPIS D.O.O.</t>
  </si>
  <si>
    <t>47310667146</t>
  </si>
  <si>
    <t>KUNATEKS</t>
  </si>
  <si>
    <t>46382522119</t>
  </si>
  <si>
    <t>HEP ELEKTRA d.o.o.</t>
  </si>
  <si>
    <t>43965974818</t>
  </si>
  <si>
    <t>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</si>
  <si>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</si>
  <si>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</si>
  <si>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</si>
  <si>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</si>
  <si>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PRESEČKI D.O.O KRAPINA</t>
  </si>
  <si>
    <t>38177029450</t>
  </si>
  <si>
    <t>EMOS-PROMET D.O.O.</t>
  </si>
  <si>
    <t>34920717539</t>
  </si>
  <si>
    <t>RADOBOJ</t>
  </si>
  <si>
    <t xml:space="preserve">UREĐAJI, STROJEVI I OPREMA ZA OSTALE NAMJENE                                                                                                          </t>
  </si>
  <si>
    <t>LJEKARNA KRAPINSKO-ZAGORSKE ŽUPANIJE</t>
  </si>
  <si>
    <t>29674792830</t>
  </si>
  <si>
    <t>KIK TRGOVINA KRAPINA</t>
  </si>
  <si>
    <t>29471249755</t>
  </si>
  <si>
    <t>VATROZAŠTITA SREVIS I PRODAJA VATROGASNIH APARATA VL. DRAŽEN FRUK</t>
  </si>
  <si>
    <t>26087715358</t>
  </si>
  <si>
    <t>ZABOK</t>
  </si>
  <si>
    <t>RAČUNOVODSTVENI I INFORMATIČKI SERVIS VL. MARTINA JURINJAK</t>
  </si>
  <si>
    <t>24114025595</t>
  </si>
  <si>
    <t xml:space="preserve">INTELEKTUALNE I OSOBNE USLUGE                                                                                                                         </t>
  </si>
  <si>
    <t>PODRAVKA d.d.</t>
  </si>
  <si>
    <t>18928523252</t>
  </si>
  <si>
    <t>Koprivnica</t>
  </si>
  <si>
    <t>KRAKOM VODOOPSKRBA I ODVODNJA D.O.O.</t>
  </si>
  <si>
    <t>18850488440</t>
  </si>
  <si>
    <t>KRAKOM D.O.O. KRAPINA</t>
  </si>
  <si>
    <t>18804286885</t>
  </si>
  <si>
    <t>DIMO-KOM DIMJ.RADNJA M.ŠI</t>
  </si>
  <si>
    <t>16986971244</t>
  </si>
  <si>
    <t>KATARINA ZRINSKI D.O.O.</t>
  </si>
  <si>
    <t>13653700851</t>
  </si>
  <si>
    <t>VARAŽDIN</t>
  </si>
  <si>
    <t xml:space="preserve">KNJIGE U KNJIŽNICAMA                                                                                                                                  </t>
  </si>
  <si>
    <t>KONTROL BIRO d.o.o.</t>
  </si>
  <si>
    <t>-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</si>
  <si>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</si>
  <si>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</si>
  <si>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</si>
  <si>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</si>
  <si>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</si>
  <si>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</si>
  <si>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>KLASA: 008-02/24-01/01</t>
  </si>
  <si>
    <t>Isplata sredstava za razdoblje od 01.12.2024. do 31.12.2024.</t>
  </si>
  <si>
    <t>UKUPNO PRIMATELJI SREDSTAVA KATEGORIJA 1: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</si>
  <si>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</si>
  <si>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</si>
  <si>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DOPRINOSI ZA OBVEZNO ZDRAVSTVENO OSIGURANJE</t>
  </si>
  <si>
    <t>OSTALE NAKNADE TROŠKOVA ZAPOSLENIKA</t>
  </si>
  <si>
    <t>naknada zbog nezapošljavanja osoba s invaliditetom</t>
  </si>
  <si>
    <t>UKUPNO PRIMATELJI SREDSTAVA KATEGORJA 2:</t>
  </si>
  <si>
    <t>Sveukupno KATEGORIJA 1 + KATEGORIJA 2:</t>
  </si>
  <si>
    <t>U Petrovskom 10.01.2025.</t>
  </si>
  <si>
    <t>ODGOVORNA OSOBA:</t>
  </si>
  <si>
    <t>Andrijana Osredečki, mag.prim.educ.</t>
  </si>
  <si>
    <t>ravnateljica</t>
  </si>
  <si>
    <t>ZAGRE</t>
  </si>
  <si>
    <t>Novi Zagreb</t>
  </si>
  <si>
    <t>URBROJ: 2140-76/03-25-1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</si>
</sst>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0" xfId="0" applyFont="1" applyAlignment="1">
      <alignment horizontal="left" vertical="top" wrapText="1"/>
    </xf>
    <xf numFmtId="0" fontId="5" fillId="2" borderId="0" xfId="0" applyFont="1" applyFill="1" applyAlignment="1">
      <alignment vertical="center"/>
    </xf>
    <xf numFmtId="49" fontId="5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3" fillId="0" borderId="5" xfId="0" applyNumberFormat="1" applyFont="1" applyBorder="1" applyAlignment="1">
      <alignment horizontal="right" vertical="top"/>
    </xf>
    <xf numFmtId="164" fontId="6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2"/>
  <sheetViews>
    <sheetView tabSelected="1" zoomScaleNormal="100" workbookViewId="0">
      <selection activeCell="C1" sqref="C1"/>
    </sheetView>
  </sheetViews>
  <sheetFormatPr defaultRowHeight="15" x14ac:dyDescent="0.25"/>
  <cols>
    <col min="1" max="1" width="50.85546875" customWidth="1"/>
    <col min="2" max="2" width="16.85546875" style="5" customWidth="1"/>
    <col min="3" max="3" width="22.7109375" customWidth="1"/>
    <col min="4" max="4" width="19.140625" style="7" customWidth="1"/>
    <col min="5" max="5" width="14.42578125" customWidth="1"/>
    <col min="6" max="6" width="56.42578125" customWidth="1"/>
    <col min="7" max="7" width="35.42578125" customWidth="1"/>
  </cols>
  <sheetData>
    <row r="1" spans="1:7" ht="114" customHeight="1" x14ac:dyDescent="0.25">
      <c r="A1" s="22" t="s">
        <v>113</v>
      </c>
    </row>
    <row r="2" spans="1:7" s="1" customFormat="1" ht="26.25" customHeight="1" x14ac:dyDescent="0.35">
      <c r="A2" s="22"/>
      <c r="B2" s="5"/>
      <c r="C2"/>
      <c r="D2" s="7"/>
      <c r="E2"/>
      <c r="F2"/>
      <c r="G2"/>
    </row>
    <row r="3" spans="1:7" s="1" customFormat="1" ht="26.25" customHeight="1" x14ac:dyDescent="0.35">
      <c r="A3" s="23" t="s">
        <v>7</v>
      </c>
      <c r="B3" s="24"/>
      <c r="C3" s="25"/>
      <c r="D3" s="26"/>
      <c r="E3" s="25"/>
      <c r="F3" s="25"/>
      <c r="G3" s="25"/>
    </row>
    <row r="4" spans="1:7" s="1" customFormat="1" ht="26.25" customHeight="1" x14ac:dyDescent="0.35">
      <c r="A4"/>
      <c r="B4" s="5"/>
      <c r="C4"/>
      <c r="D4" s="7"/>
      <c r="E4"/>
      <c r="F4"/>
      <c r="G4"/>
    </row>
    <row r="5" spans="1:7" s="1" customFormat="1" ht="26.25" customHeight="1" x14ac:dyDescent="0.35">
      <c r="A5" s="27" t="s">
        <v>114</v>
      </c>
      <c r="B5" s="5"/>
      <c r="C5"/>
      <c r="D5" s="7"/>
      <c r="E5"/>
      <c r="F5"/>
      <c r="G5"/>
    </row>
    <row r="6" spans="1:7" ht="18.75" customHeight="1" x14ac:dyDescent="0.25">
      <c r="A6" s="27" t="s">
        <v>130</v>
      </c>
    </row>
    <row r="7" spans="1:7" ht="18.75" x14ac:dyDescent="0.3">
      <c r="A7" s="42" t="s">
        <v>115</v>
      </c>
      <c r="B7" s="42"/>
      <c r="C7" s="42"/>
      <c r="D7" s="42"/>
      <c r="E7" s="42"/>
      <c r="F7" s="42"/>
      <c r="G7" s="42"/>
    </row>
    <row r="8" spans="1:7" ht="19.5" customHeight="1" thickBot="1" x14ac:dyDescent="0.3">
      <c r="C8" s="2"/>
    </row>
    <row r="9" spans="1:7" ht="36.75" customHeight="1" thickTop="1" thickBot="1" x14ac:dyDescent="0.3">
      <c r="A9" s="28" t="s">
        <v>0</v>
      </c>
      <c r="B9" s="29" t="s">
        <v>1</v>
      </c>
      <c r="C9" s="30" t="s">
        <v>2</v>
      </c>
      <c r="D9" s="31" t="s">
        <v>3</v>
      </c>
      <c r="E9" s="28" t="s">
        <v>4</v>
      </c>
      <c r="F9" s="32" t="s">
        <v>5</v>
      </c>
      <c r="G9" s="32" t="s">
        <v>6</v>
      </c>
    </row>
    <row r="10" spans="1:7" ht="15.75" thickTop="1" x14ac:dyDescent="0.25">
      <c r="A10" s="3" t="s">
        <v>8</v>
      </c>
      <c r="B10" s="6" t="s">
        <v>9</v>
      </c>
      <c r="C10" s="4" t="s">
        <v>10</v>
      </c>
      <c r="D10" s="8">
        <v>124.37</v>
      </c>
      <c r="E10" s="4">
        <v>3221</v>
      </c>
      <c r="F10" s="3" t="s">
        <v>11</v>
      </c>
      <c r="G10" s="9" t="s">
        <v>12</v>
      </c>
    </row>
    <row r="11" spans="1:7" x14ac:dyDescent="0.25">
      <c r="A11" s="3"/>
      <c r="B11" s="6"/>
      <c r="C11" s="4"/>
      <c r="D11" s="8">
        <v>2197.2600000000002</v>
      </c>
      <c r="E11" s="4">
        <v>3222</v>
      </c>
      <c r="F11" s="3" t="s">
        <v>13</v>
      </c>
      <c r="G11" s="10" t="s">
        <v>12</v>
      </c>
    </row>
    <row r="12" spans="1:7" x14ac:dyDescent="0.25">
      <c r="A12" s="3"/>
      <c r="B12" s="6"/>
      <c r="C12" s="4"/>
      <c r="D12" s="8">
        <v>117.25</v>
      </c>
      <c r="E12" s="4">
        <v>3225</v>
      </c>
      <c r="F12" s="3" t="s">
        <v>14</v>
      </c>
      <c r="G12" s="10" t="s">
        <v>12</v>
      </c>
    </row>
    <row r="13" spans="1:7" ht="27" customHeight="1" thickBot="1" x14ac:dyDescent="0.3">
      <c r="A13" s="11" t="s">
        <v>15</v>
      </c>
      <c r="B13" s="12"/>
      <c r="C13" s="13"/>
      <c r="D13" s="14">
        <f>SUM(D10:D12)</f>
        <v>2438.88</v>
      </c>
      <c r="E13" s="13"/>
      <c r="F13" s="15"/>
      <c r="G13" s="16"/>
    </row>
    <row r="14" spans="1:7" x14ac:dyDescent="0.25">
      <c r="A14" s="3" t="s">
        <v>16</v>
      </c>
      <c r="B14" s="6" t="s">
        <v>17</v>
      </c>
      <c r="C14" s="4" t="s">
        <v>18</v>
      </c>
      <c r="D14" s="8">
        <v>86</v>
      </c>
      <c r="E14" s="4">
        <v>3224</v>
      </c>
      <c r="F14" s="3" t="s">
        <v>19</v>
      </c>
      <c r="G14" s="17" t="s">
        <v>12</v>
      </c>
    </row>
    <row r="15" spans="1:7" ht="27" customHeight="1" thickBot="1" x14ac:dyDescent="0.3">
      <c r="A15" s="11" t="s">
        <v>15</v>
      </c>
      <c r="B15" s="12"/>
      <c r="C15" s="13"/>
      <c r="D15" s="14">
        <f>SUM(D14:D14)</f>
        <v>86</v>
      </c>
      <c r="E15" s="13"/>
      <c r="F15" s="15"/>
      <c r="G15" s="16"/>
    </row>
    <row r="16" spans="1:7" x14ac:dyDescent="0.25">
      <c r="A16" s="3" t="s">
        <v>20</v>
      </c>
      <c r="B16" s="6" t="s">
        <v>21</v>
      </c>
      <c r="C16" s="4" t="s">
        <v>22</v>
      </c>
      <c r="D16" s="8">
        <v>69.62</v>
      </c>
      <c r="E16" s="4">
        <v>3431</v>
      </c>
      <c r="F16" s="3" t="s">
        <v>23</v>
      </c>
      <c r="G16" s="17" t="s">
        <v>12</v>
      </c>
    </row>
    <row r="17" spans="1:7" ht="27" customHeight="1" thickBot="1" x14ac:dyDescent="0.3">
      <c r="A17" s="11" t="s">
        <v>15</v>
      </c>
      <c r="B17" s="12"/>
      <c r="C17" s="13"/>
      <c r="D17" s="14">
        <f>SUM(D16:D16)</f>
        <v>69.62</v>
      </c>
      <c r="E17" s="13"/>
      <c r="F17" s="15"/>
      <c r="G17" s="16"/>
    </row>
    <row r="18" spans="1:7" x14ac:dyDescent="0.25">
      <c r="A18" s="3" t="s">
        <v>24</v>
      </c>
      <c r="B18" s="6" t="s">
        <v>25</v>
      </c>
      <c r="C18" s="4" t="s">
        <v>26</v>
      </c>
      <c r="D18" s="8">
        <v>113.75</v>
      </c>
      <c r="E18" s="4">
        <v>3221</v>
      </c>
      <c r="F18" s="3" t="s">
        <v>11</v>
      </c>
      <c r="G18" s="17" t="s">
        <v>12</v>
      </c>
    </row>
    <row r="19" spans="1:7" x14ac:dyDescent="0.25">
      <c r="A19" s="3"/>
      <c r="B19" s="6"/>
      <c r="C19" s="4"/>
      <c r="D19" s="8">
        <v>88.88</v>
      </c>
      <c r="E19" s="4">
        <v>3235</v>
      </c>
      <c r="F19" s="3" t="s">
        <v>27</v>
      </c>
      <c r="G19" s="10" t="s">
        <v>12</v>
      </c>
    </row>
    <row r="20" spans="1:7" ht="27" customHeight="1" thickBot="1" x14ac:dyDescent="0.3">
      <c r="A20" s="11" t="s">
        <v>15</v>
      </c>
      <c r="B20" s="12"/>
      <c r="C20" s="13"/>
      <c r="D20" s="14">
        <f>SUM(D18:D19)</f>
        <v>202.63</v>
      </c>
      <c r="E20" s="13"/>
      <c r="F20" s="15"/>
      <c r="G20" s="16"/>
    </row>
    <row r="21" spans="1:7" x14ac:dyDescent="0.25">
      <c r="A21" s="3" t="s">
        <v>28</v>
      </c>
      <c r="B21" s="6" t="s">
        <v>29</v>
      </c>
      <c r="C21" s="4" t="s">
        <v>30</v>
      </c>
      <c r="D21" s="8">
        <v>375</v>
      </c>
      <c r="E21" s="4">
        <v>3232</v>
      </c>
      <c r="F21" s="3" t="s">
        <v>31</v>
      </c>
      <c r="G21" s="17" t="s">
        <v>12</v>
      </c>
    </row>
    <row r="22" spans="1:7" ht="27" customHeight="1" thickBot="1" x14ac:dyDescent="0.3">
      <c r="A22" s="11" t="s">
        <v>15</v>
      </c>
      <c r="B22" s="12"/>
      <c r="C22" s="13"/>
      <c r="D22" s="14">
        <f>SUM(D21:D21)</f>
        <v>375</v>
      </c>
      <c r="E22" s="13"/>
      <c r="F22" s="15"/>
      <c r="G22" s="16"/>
    </row>
    <row r="23" spans="1:7" x14ac:dyDescent="0.25">
      <c r="A23" s="3" t="s">
        <v>32</v>
      </c>
      <c r="B23" s="6" t="s">
        <v>33</v>
      </c>
      <c r="C23" s="4" t="s">
        <v>22</v>
      </c>
      <c r="D23" s="8">
        <v>1.66</v>
      </c>
      <c r="E23" s="4">
        <v>3238</v>
      </c>
      <c r="F23" s="3" t="s">
        <v>34</v>
      </c>
      <c r="G23" s="17" t="s">
        <v>12</v>
      </c>
    </row>
    <row r="24" spans="1:7" ht="27" customHeight="1" thickBot="1" x14ac:dyDescent="0.3">
      <c r="A24" s="11" t="s">
        <v>15</v>
      </c>
      <c r="B24" s="12"/>
      <c r="C24" s="13"/>
      <c r="D24" s="14">
        <f>SUM(D23:D23)</f>
        <v>1.66</v>
      </c>
      <c r="E24" s="13"/>
      <c r="F24" s="15"/>
      <c r="G24" s="16"/>
    </row>
    <row r="25" spans="1:7" x14ac:dyDescent="0.25">
      <c r="A25" s="3" t="s">
        <v>35</v>
      </c>
      <c r="B25" s="6" t="s">
        <v>36</v>
      </c>
      <c r="C25" s="4" t="s">
        <v>37</v>
      </c>
      <c r="D25" s="8">
        <v>128.04</v>
      </c>
      <c r="E25" s="4">
        <v>3221</v>
      </c>
      <c r="F25" s="3" t="s">
        <v>11</v>
      </c>
      <c r="G25" s="17" t="s">
        <v>12</v>
      </c>
    </row>
    <row r="26" spans="1:7" ht="27" customHeight="1" thickBot="1" x14ac:dyDescent="0.3">
      <c r="A26" s="11" t="s">
        <v>15</v>
      </c>
      <c r="B26" s="12"/>
      <c r="C26" s="13"/>
      <c r="D26" s="14">
        <f>SUM(D25:D25)</f>
        <v>128.04</v>
      </c>
      <c r="E26" s="13"/>
      <c r="F26" s="15"/>
      <c r="G26" s="16"/>
    </row>
    <row r="27" spans="1:7" x14ac:dyDescent="0.25">
      <c r="A27" s="3" t="s">
        <v>38</v>
      </c>
      <c r="B27" s="6" t="s">
        <v>39</v>
      </c>
      <c r="C27" s="41" t="s">
        <v>128</v>
      </c>
      <c r="D27" s="8">
        <v>135.33000000000001</v>
      </c>
      <c r="E27" s="4">
        <v>3231</v>
      </c>
      <c r="F27" s="3" t="s">
        <v>40</v>
      </c>
      <c r="G27" s="17" t="s">
        <v>12</v>
      </c>
    </row>
    <row r="28" spans="1:7" ht="27" customHeight="1" thickBot="1" x14ac:dyDescent="0.3">
      <c r="A28" s="11" t="s">
        <v>15</v>
      </c>
      <c r="B28" s="12"/>
      <c r="C28" s="13"/>
      <c r="D28" s="14">
        <f>SUM(D27:D27)</f>
        <v>135.33000000000001</v>
      </c>
      <c r="E28" s="13"/>
      <c r="F28" s="15"/>
      <c r="G28" s="16"/>
    </row>
    <row r="29" spans="1:7" x14ac:dyDescent="0.25">
      <c r="A29" s="3" t="s">
        <v>41</v>
      </c>
      <c r="B29" s="6" t="s">
        <v>42</v>
      </c>
      <c r="C29" s="4" t="s">
        <v>72</v>
      </c>
      <c r="D29" s="8">
        <v>31125</v>
      </c>
      <c r="E29" s="4">
        <v>4212</v>
      </c>
      <c r="F29" s="3" t="s">
        <v>43</v>
      </c>
      <c r="G29" s="17" t="s">
        <v>12</v>
      </c>
    </row>
    <row r="30" spans="1:7" ht="27" customHeight="1" thickBot="1" x14ac:dyDescent="0.3">
      <c r="A30" s="11" t="s">
        <v>15</v>
      </c>
      <c r="B30" s="12"/>
      <c r="C30" s="13"/>
      <c r="D30" s="14">
        <f>SUM(D29:D29)</f>
        <v>31125</v>
      </c>
      <c r="E30" s="13"/>
      <c r="F30" s="15"/>
      <c r="G30" s="16"/>
    </row>
    <row r="31" spans="1:7" x14ac:dyDescent="0.25">
      <c r="A31" s="3" t="s">
        <v>44</v>
      </c>
      <c r="B31" s="6" t="s">
        <v>45</v>
      </c>
      <c r="C31" s="4" t="s">
        <v>46</v>
      </c>
      <c r="D31" s="8">
        <v>150</v>
      </c>
      <c r="E31" s="4">
        <v>3238</v>
      </c>
      <c r="F31" s="3" t="s">
        <v>34</v>
      </c>
      <c r="G31" s="17" t="s">
        <v>12</v>
      </c>
    </row>
    <row r="32" spans="1:7" ht="27" customHeight="1" thickBot="1" x14ac:dyDescent="0.3">
      <c r="A32" s="11" t="s">
        <v>15</v>
      </c>
      <c r="B32" s="12"/>
      <c r="C32" s="13"/>
      <c r="D32" s="14">
        <f>SUM(D31:D31)</f>
        <v>150</v>
      </c>
      <c r="E32" s="13"/>
      <c r="F32" s="15"/>
      <c r="G32" s="16"/>
    </row>
    <row r="33" spans="1:7" x14ac:dyDescent="0.25">
      <c r="A33" s="3" t="s">
        <v>47</v>
      </c>
      <c r="B33" s="6" t="s">
        <v>48</v>
      </c>
      <c r="C33" s="4" t="s">
        <v>49</v>
      </c>
      <c r="D33" s="8">
        <v>1287.95</v>
      </c>
      <c r="E33" s="4">
        <v>3222</v>
      </c>
      <c r="F33" s="3" t="s">
        <v>13</v>
      </c>
      <c r="G33" s="17" t="s">
        <v>12</v>
      </c>
    </row>
    <row r="34" spans="1:7" ht="27" customHeight="1" thickBot="1" x14ac:dyDescent="0.3">
      <c r="A34" s="11" t="s">
        <v>15</v>
      </c>
      <c r="B34" s="12"/>
      <c r="C34" s="13"/>
      <c r="D34" s="14">
        <f>SUM(D33:D33)</f>
        <v>1287.95</v>
      </c>
      <c r="E34" s="13"/>
      <c r="F34" s="15"/>
      <c r="G34" s="16"/>
    </row>
    <row r="35" spans="1:7" x14ac:dyDescent="0.25">
      <c r="A35" s="3" t="s">
        <v>50</v>
      </c>
      <c r="B35" s="6" t="s">
        <v>51</v>
      </c>
      <c r="C35" s="4" t="s">
        <v>52</v>
      </c>
      <c r="D35" s="8">
        <v>22.34</v>
      </c>
      <c r="E35" s="4">
        <v>3234</v>
      </c>
      <c r="F35" s="3" t="s">
        <v>53</v>
      </c>
      <c r="G35" s="17" t="s">
        <v>12</v>
      </c>
    </row>
    <row r="36" spans="1:7" ht="27" customHeight="1" thickBot="1" x14ac:dyDescent="0.3">
      <c r="A36" s="11" t="s">
        <v>15</v>
      </c>
      <c r="B36" s="12"/>
      <c r="C36" s="13"/>
      <c r="D36" s="14">
        <f>SUM(D35:D35)</f>
        <v>22.34</v>
      </c>
      <c r="E36" s="13"/>
      <c r="F36" s="15"/>
      <c r="G36" s="16"/>
    </row>
    <row r="37" spans="1:7" x14ac:dyDescent="0.25">
      <c r="A37" s="3" t="s">
        <v>54</v>
      </c>
      <c r="B37" s="6" t="s">
        <v>55</v>
      </c>
      <c r="C37" s="4" t="s">
        <v>56</v>
      </c>
      <c r="D37" s="8">
        <v>391.59</v>
      </c>
      <c r="E37" s="4">
        <v>3221</v>
      </c>
      <c r="F37" s="3" t="s">
        <v>11</v>
      </c>
      <c r="G37" s="17" t="s">
        <v>12</v>
      </c>
    </row>
    <row r="38" spans="1:7" ht="27" customHeight="1" thickBot="1" x14ac:dyDescent="0.3">
      <c r="A38" s="11" t="s">
        <v>15</v>
      </c>
      <c r="B38" s="12"/>
      <c r="C38" s="13"/>
      <c r="D38" s="14">
        <f>SUM(D37:D37)</f>
        <v>391.59</v>
      </c>
      <c r="E38" s="13"/>
      <c r="F38" s="15"/>
      <c r="G38" s="16"/>
    </row>
    <row r="39" spans="1:7" x14ac:dyDescent="0.25">
      <c r="A39" s="3" t="s">
        <v>57</v>
      </c>
      <c r="B39" s="6" t="s">
        <v>58</v>
      </c>
      <c r="C39" s="4" t="s">
        <v>59</v>
      </c>
      <c r="D39" s="8">
        <v>318.60000000000002</v>
      </c>
      <c r="E39" s="4">
        <v>3236</v>
      </c>
      <c r="F39" s="3" t="s">
        <v>60</v>
      </c>
      <c r="G39" s="17" t="s">
        <v>12</v>
      </c>
    </row>
    <row r="40" spans="1:7" ht="27" customHeight="1" thickBot="1" x14ac:dyDescent="0.3">
      <c r="A40" s="11" t="s">
        <v>15</v>
      </c>
      <c r="B40" s="12"/>
      <c r="C40" s="13"/>
      <c r="D40" s="14">
        <f>SUM(D39:D39)</f>
        <v>318.60000000000002</v>
      </c>
      <c r="E40" s="13"/>
      <c r="F40" s="15"/>
      <c r="G40" s="16"/>
    </row>
    <row r="41" spans="1:7" x14ac:dyDescent="0.25">
      <c r="A41" s="3" t="s">
        <v>61</v>
      </c>
      <c r="B41" s="6" t="s">
        <v>62</v>
      </c>
      <c r="C41" s="4" t="s">
        <v>49</v>
      </c>
      <c r="D41" s="8">
        <v>203</v>
      </c>
      <c r="E41" s="4">
        <v>3221</v>
      </c>
      <c r="F41" s="3" t="s">
        <v>11</v>
      </c>
      <c r="G41" s="17" t="s">
        <v>12</v>
      </c>
    </row>
    <row r="42" spans="1:7" x14ac:dyDescent="0.25">
      <c r="A42" s="3"/>
      <c r="B42" s="6"/>
      <c r="C42" s="4"/>
      <c r="D42" s="8">
        <v>66</v>
      </c>
      <c r="E42" s="4">
        <v>3232</v>
      </c>
      <c r="F42" s="3" t="s">
        <v>31</v>
      </c>
      <c r="G42" s="10" t="s">
        <v>12</v>
      </c>
    </row>
    <row r="43" spans="1:7" ht="27" customHeight="1" thickBot="1" x14ac:dyDescent="0.3">
      <c r="A43" s="11" t="s">
        <v>15</v>
      </c>
      <c r="B43" s="12"/>
      <c r="C43" s="13"/>
      <c r="D43" s="14">
        <f>SUM(D41:D42)</f>
        <v>269</v>
      </c>
      <c r="E43" s="13"/>
      <c r="F43" s="15"/>
      <c r="G43" s="16"/>
    </row>
    <row r="44" spans="1:7" x14ac:dyDescent="0.25">
      <c r="A44" s="3" t="s">
        <v>63</v>
      </c>
      <c r="B44" s="6" t="s">
        <v>64</v>
      </c>
      <c r="C44" s="4" t="s">
        <v>65</v>
      </c>
      <c r="D44" s="8">
        <v>88</v>
      </c>
      <c r="E44" s="4">
        <v>3221</v>
      </c>
      <c r="F44" s="3" t="s">
        <v>11</v>
      </c>
      <c r="G44" s="17" t="s">
        <v>12</v>
      </c>
    </row>
    <row r="45" spans="1:7" ht="27" customHeight="1" thickBot="1" x14ac:dyDescent="0.3">
      <c r="A45" s="11" t="s">
        <v>15</v>
      </c>
      <c r="B45" s="12"/>
      <c r="C45" s="13"/>
      <c r="D45" s="14">
        <f>SUM(D44:D44)</f>
        <v>88</v>
      </c>
      <c r="E45" s="13"/>
      <c r="F45" s="15"/>
      <c r="G45" s="16"/>
    </row>
    <row r="46" spans="1:7" x14ac:dyDescent="0.25">
      <c r="A46" s="3" t="s">
        <v>66</v>
      </c>
      <c r="B46" s="6" t="s">
        <v>67</v>
      </c>
      <c r="C46" s="4" t="s">
        <v>22</v>
      </c>
      <c r="D46" s="8">
        <v>1625</v>
      </c>
      <c r="E46" s="4">
        <v>3232</v>
      </c>
      <c r="F46" s="3" t="s">
        <v>31</v>
      </c>
      <c r="G46" s="17" t="s">
        <v>12</v>
      </c>
    </row>
    <row r="47" spans="1:7" ht="27" customHeight="1" thickBot="1" x14ac:dyDescent="0.3">
      <c r="A47" s="11" t="s">
        <v>15</v>
      </c>
      <c r="B47" s="12"/>
      <c r="C47" s="13"/>
      <c r="D47" s="14">
        <f>SUM(D46:D46)</f>
        <v>1625</v>
      </c>
      <c r="E47" s="13"/>
      <c r="F47" s="15"/>
      <c r="G47" s="16"/>
    </row>
    <row r="48" spans="1:7" x14ac:dyDescent="0.25">
      <c r="A48" s="3" t="s">
        <v>68</v>
      </c>
      <c r="B48" s="6" t="s">
        <v>69</v>
      </c>
      <c r="C48" s="4" t="s">
        <v>30</v>
      </c>
      <c r="D48" s="8">
        <v>25.63</v>
      </c>
      <c r="E48" s="4">
        <v>3221</v>
      </c>
      <c r="F48" s="3" t="s">
        <v>11</v>
      </c>
      <c r="G48" s="17" t="s">
        <v>12</v>
      </c>
    </row>
    <row r="49" spans="1:7" ht="27" customHeight="1" thickBot="1" x14ac:dyDescent="0.3">
      <c r="A49" s="11" t="s">
        <v>15</v>
      </c>
      <c r="B49" s="12"/>
      <c r="C49" s="13"/>
      <c r="D49" s="14">
        <f>SUM(D48:D48)</f>
        <v>25.63</v>
      </c>
      <c r="E49" s="13"/>
      <c r="F49" s="15"/>
      <c r="G49" s="16"/>
    </row>
    <row r="50" spans="1:7" x14ac:dyDescent="0.25">
      <c r="A50" s="3" t="s">
        <v>70</v>
      </c>
      <c r="B50" s="6" t="s">
        <v>71</v>
      </c>
      <c r="C50" s="4" t="s">
        <v>72</v>
      </c>
      <c r="D50" s="8">
        <v>471.4</v>
      </c>
      <c r="E50" s="4">
        <v>3223</v>
      </c>
      <c r="F50" s="3" t="s">
        <v>73</v>
      </c>
      <c r="G50" s="17" t="s">
        <v>12</v>
      </c>
    </row>
    <row r="51" spans="1:7" ht="27" customHeight="1" thickBot="1" x14ac:dyDescent="0.3">
      <c r="A51" s="11" t="s">
        <v>15</v>
      </c>
      <c r="B51" s="12"/>
      <c r="C51" s="13"/>
      <c r="D51" s="14">
        <f>SUM(D50:D50)</f>
        <v>471.4</v>
      </c>
      <c r="E51" s="13"/>
      <c r="F51" s="15"/>
      <c r="G51" s="16"/>
    </row>
    <row r="52" spans="1:7" x14ac:dyDescent="0.25">
      <c r="A52" s="3" t="s">
        <v>74</v>
      </c>
      <c r="B52" s="6" t="s">
        <v>75</v>
      </c>
      <c r="C52" s="4" t="s">
        <v>76</v>
      </c>
      <c r="D52" s="8">
        <v>1592.73</v>
      </c>
      <c r="E52" s="4">
        <v>3223</v>
      </c>
      <c r="F52" s="3" t="s">
        <v>73</v>
      </c>
      <c r="G52" s="17" t="s">
        <v>12</v>
      </c>
    </row>
    <row r="53" spans="1:7" ht="27" customHeight="1" thickBot="1" x14ac:dyDescent="0.3">
      <c r="A53" s="11" t="s">
        <v>15</v>
      </c>
      <c r="B53" s="12"/>
      <c r="C53" s="13"/>
      <c r="D53" s="14">
        <f>SUM(D52:D52)</f>
        <v>1592.73</v>
      </c>
      <c r="E53" s="13"/>
      <c r="F53" s="15"/>
      <c r="G53" s="16"/>
    </row>
    <row r="54" spans="1:7" x14ac:dyDescent="0.25">
      <c r="A54" s="3" t="s">
        <v>77</v>
      </c>
      <c r="B54" s="6" t="s">
        <v>78</v>
      </c>
      <c r="C54" s="4" t="s">
        <v>49</v>
      </c>
      <c r="D54" s="8">
        <v>901.11</v>
      </c>
      <c r="E54" s="4">
        <v>3222</v>
      </c>
      <c r="F54" s="3" t="s">
        <v>13</v>
      </c>
      <c r="G54" s="17" t="s">
        <v>12</v>
      </c>
    </row>
    <row r="55" spans="1:7" ht="27" customHeight="1" thickBot="1" x14ac:dyDescent="0.3">
      <c r="A55" s="11" t="s">
        <v>15</v>
      </c>
      <c r="B55" s="12"/>
      <c r="C55" s="13"/>
      <c r="D55" s="14">
        <f>SUM(D54:D54)</f>
        <v>901.11</v>
      </c>
      <c r="E55" s="13"/>
      <c r="F55" s="15"/>
      <c r="G55" s="16"/>
    </row>
    <row r="56" spans="1:7" x14ac:dyDescent="0.25">
      <c r="A56" s="3" t="s">
        <v>79</v>
      </c>
      <c r="B56" s="6" t="s">
        <v>80</v>
      </c>
      <c r="C56" s="4" t="s">
        <v>81</v>
      </c>
      <c r="D56" s="8">
        <v>270</v>
      </c>
      <c r="E56" s="4">
        <v>3232</v>
      </c>
      <c r="F56" s="3" t="s">
        <v>31</v>
      </c>
      <c r="G56" s="17" t="s">
        <v>12</v>
      </c>
    </row>
    <row r="57" spans="1:7" x14ac:dyDescent="0.25">
      <c r="A57" s="3"/>
      <c r="B57" s="6"/>
      <c r="C57" s="4"/>
      <c r="D57" s="8">
        <v>6028.75</v>
      </c>
      <c r="E57" s="4">
        <v>4227</v>
      </c>
      <c r="F57" s="3" t="s">
        <v>82</v>
      </c>
      <c r="G57" s="10" t="s">
        <v>12</v>
      </c>
    </row>
    <row r="58" spans="1:7" ht="27" customHeight="1" thickBot="1" x14ac:dyDescent="0.3">
      <c r="A58" s="11" t="s">
        <v>15</v>
      </c>
      <c r="B58" s="12"/>
      <c r="C58" s="13"/>
      <c r="D58" s="14">
        <f>SUM(D56:D57)</f>
        <v>6298.75</v>
      </c>
      <c r="E58" s="13"/>
      <c r="F58" s="15"/>
      <c r="G58" s="16"/>
    </row>
    <row r="59" spans="1:7" x14ac:dyDescent="0.25">
      <c r="A59" s="3" t="s">
        <v>83</v>
      </c>
      <c r="B59" s="6" t="s">
        <v>84</v>
      </c>
      <c r="C59" s="4" t="s">
        <v>52</v>
      </c>
      <c r="D59" s="8">
        <v>169.5</v>
      </c>
      <c r="E59" s="4">
        <v>3221</v>
      </c>
      <c r="F59" s="3" t="s">
        <v>11</v>
      </c>
      <c r="G59" s="17" t="s">
        <v>12</v>
      </c>
    </row>
    <row r="60" spans="1:7" ht="27" customHeight="1" thickBot="1" x14ac:dyDescent="0.3">
      <c r="A60" s="11" t="s">
        <v>15</v>
      </c>
      <c r="B60" s="12"/>
      <c r="C60" s="13"/>
      <c r="D60" s="14">
        <f>SUM(D59:D59)</f>
        <v>169.5</v>
      </c>
      <c r="E60" s="13"/>
      <c r="F60" s="15"/>
      <c r="G60" s="16"/>
    </row>
    <row r="61" spans="1:7" x14ac:dyDescent="0.25">
      <c r="A61" s="3" t="s">
        <v>85</v>
      </c>
      <c r="B61" s="6" t="s">
        <v>86</v>
      </c>
      <c r="C61" s="4" t="s">
        <v>49</v>
      </c>
      <c r="D61" s="8">
        <v>8.6199999999999992</v>
      </c>
      <c r="E61" s="4">
        <v>3221</v>
      </c>
      <c r="F61" s="3" t="s">
        <v>11</v>
      </c>
      <c r="G61" s="17" t="s">
        <v>12</v>
      </c>
    </row>
    <row r="62" spans="1:7" ht="27" customHeight="1" thickBot="1" x14ac:dyDescent="0.3">
      <c r="A62" s="11" t="s">
        <v>15</v>
      </c>
      <c r="B62" s="12"/>
      <c r="C62" s="13"/>
      <c r="D62" s="14">
        <f>SUM(D61:D61)</f>
        <v>8.6199999999999992</v>
      </c>
      <c r="E62" s="13"/>
      <c r="F62" s="15"/>
      <c r="G62" s="16"/>
    </row>
    <row r="63" spans="1:7" x14ac:dyDescent="0.25">
      <c r="A63" s="3" t="s">
        <v>87</v>
      </c>
      <c r="B63" s="6" t="s">
        <v>88</v>
      </c>
      <c r="C63" s="4" t="s">
        <v>89</v>
      </c>
      <c r="D63" s="8">
        <v>105.19</v>
      </c>
      <c r="E63" s="4">
        <v>3225</v>
      </c>
      <c r="F63" s="3" t="s">
        <v>14</v>
      </c>
      <c r="G63" s="17" t="s">
        <v>12</v>
      </c>
    </row>
    <row r="64" spans="1:7" x14ac:dyDescent="0.25">
      <c r="A64" s="3"/>
      <c r="B64" s="6"/>
      <c r="C64" s="4"/>
      <c r="D64" s="8">
        <v>159.91</v>
      </c>
      <c r="E64" s="4">
        <v>3232</v>
      </c>
      <c r="F64" s="3" t="s">
        <v>31</v>
      </c>
      <c r="G64" s="10" t="s">
        <v>12</v>
      </c>
    </row>
    <row r="65" spans="1:7" ht="27" customHeight="1" thickBot="1" x14ac:dyDescent="0.3">
      <c r="A65" s="11" t="s">
        <v>15</v>
      </c>
      <c r="B65" s="12"/>
      <c r="C65" s="13"/>
      <c r="D65" s="14">
        <f>SUM(D63:D64)</f>
        <v>265.10000000000002</v>
      </c>
      <c r="E65" s="13"/>
      <c r="F65" s="15"/>
      <c r="G65" s="16"/>
    </row>
    <row r="66" spans="1:7" x14ac:dyDescent="0.25">
      <c r="A66" s="3" t="s">
        <v>90</v>
      </c>
      <c r="B66" s="6" t="s">
        <v>91</v>
      </c>
      <c r="C66" s="4" t="s">
        <v>49</v>
      </c>
      <c r="D66" s="8">
        <v>63.68</v>
      </c>
      <c r="E66" s="4">
        <v>3237</v>
      </c>
      <c r="F66" s="3" t="s">
        <v>92</v>
      </c>
      <c r="G66" s="17" t="s">
        <v>12</v>
      </c>
    </row>
    <row r="67" spans="1:7" ht="27" customHeight="1" thickBot="1" x14ac:dyDescent="0.3">
      <c r="A67" s="11" t="s">
        <v>15</v>
      </c>
      <c r="B67" s="12"/>
      <c r="C67" s="13"/>
      <c r="D67" s="14">
        <f>SUM(D66:D66)</f>
        <v>63.68</v>
      </c>
      <c r="E67" s="13"/>
      <c r="F67" s="15"/>
      <c r="G67" s="16"/>
    </row>
    <row r="68" spans="1:7" x14ac:dyDescent="0.25">
      <c r="A68" s="3" t="s">
        <v>93</v>
      </c>
      <c r="B68" s="6" t="s">
        <v>94</v>
      </c>
      <c r="C68" s="4" t="s">
        <v>95</v>
      </c>
      <c r="D68" s="8">
        <v>2608.89</v>
      </c>
      <c r="E68" s="4">
        <v>3222</v>
      </c>
      <c r="F68" s="3" t="s">
        <v>13</v>
      </c>
      <c r="G68" s="17" t="s">
        <v>12</v>
      </c>
    </row>
    <row r="69" spans="1:7" ht="27" customHeight="1" thickBot="1" x14ac:dyDescent="0.3">
      <c r="A69" s="11" t="s">
        <v>15</v>
      </c>
      <c r="B69" s="12"/>
      <c r="C69" s="13"/>
      <c r="D69" s="14">
        <f>SUM(D68:D68)</f>
        <v>2608.89</v>
      </c>
      <c r="E69" s="13"/>
      <c r="F69" s="15"/>
      <c r="G69" s="16"/>
    </row>
    <row r="70" spans="1:7" x14ac:dyDescent="0.25">
      <c r="A70" s="3" t="s">
        <v>96</v>
      </c>
      <c r="B70" s="6" t="s">
        <v>97</v>
      </c>
      <c r="C70" s="4" t="s">
        <v>49</v>
      </c>
      <c r="D70" s="8">
        <v>18.05</v>
      </c>
      <c r="E70" s="4">
        <v>3234</v>
      </c>
      <c r="F70" s="3" t="s">
        <v>53</v>
      </c>
      <c r="G70" s="17" t="s">
        <v>12</v>
      </c>
    </row>
    <row r="71" spans="1:7" ht="27" customHeight="1" thickBot="1" x14ac:dyDescent="0.3">
      <c r="A71" s="11" t="s">
        <v>15</v>
      </c>
      <c r="B71" s="12"/>
      <c r="C71" s="13"/>
      <c r="D71" s="14">
        <f>SUM(D70:D70)</f>
        <v>18.05</v>
      </c>
      <c r="E71" s="13"/>
      <c r="F71" s="15"/>
      <c r="G71" s="16"/>
    </row>
    <row r="72" spans="1:7" x14ac:dyDescent="0.25">
      <c r="A72" s="3" t="s">
        <v>98</v>
      </c>
      <c r="B72" s="6" t="s">
        <v>99</v>
      </c>
      <c r="C72" s="4" t="s">
        <v>49</v>
      </c>
      <c r="D72" s="8">
        <v>101.55</v>
      </c>
      <c r="E72" s="4">
        <v>3234</v>
      </c>
      <c r="F72" s="3" t="s">
        <v>53</v>
      </c>
      <c r="G72" s="17" t="s">
        <v>12</v>
      </c>
    </row>
    <row r="73" spans="1:7" ht="27" customHeight="1" thickBot="1" x14ac:dyDescent="0.3">
      <c r="A73" s="11" t="s">
        <v>15</v>
      </c>
      <c r="B73" s="12"/>
      <c r="C73" s="13"/>
      <c r="D73" s="14">
        <f>SUM(D72:D72)</f>
        <v>101.55</v>
      </c>
      <c r="E73" s="13"/>
      <c r="F73" s="15"/>
      <c r="G73" s="16"/>
    </row>
    <row r="74" spans="1:7" x14ac:dyDescent="0.25">
      <c r="A74" s="3" t="s">
        <v>100</v>
      </c>
      <c r="B74" s="6" t="s">
        <v>101</v>
      </c>
      <c r="C74" s="4" t="s">
        <v>81</v>
      </c>
      <c r="D74" s="8">
        <v>123.44</v>
      </c>
      <c r="E74" s="4">
        <v>3232</v>
      </c>
      <c r="F74" s="3" t="s">
        <v>31</v>
      </c>
      <c r="G74" s="17" t="s">
        <v>12</v>
      </c>
    </row>
    <row r="75" spans="1:7" ht="27" customHeight="1" thickBot="1" x14ac:dyDescent="0.3">
      <c r="A75" s="11" t="s">
        <v>15</v>
      </c>
      <c r="B75" s="12"/>
      <c r="C75" s="13"/>
      <c r="D75" s="14">
        <f>SUM(D74:D74)</f>
        <v>123.44</v>
      </c>
      <c r="E75" s="13"/>
      <c r="F75" s="15"/>
      <c r="G75" s="16"/>
    </row>
    <row r="76" spans="1:7" x14ac:dyDescent="0.25">
      <c r="A76" s="3" t="s">
        <v>102</v>
      </c>
      <c r="B76" s="6" t="s">
        <v>103</v>
      </c>
      <c r="C76" s="4" t="s">
        <v>104</v>
      </c>
      <c r="D76" s="8">
        <v>0.04</v>
      </c>
      <c r="E76" s="4">
        <v>3221</v>
      </c>
      <c r="F76" s="3" t="s">
        <v>11</v>
      </c>
      <c r="G76" s="17" t="s">
        <v>12</v>
      </c>
    </row>
    <row r="77" spans="1:7" x14ac:dyDescent="0.25">
      <c r="A77" s="3"/>
      <c r="B77" s="6"/>
      <c r="C77" s="4"/>
      <c r="D77" s="8">
        <v>8.5</v>
      </c>
      <c r="E77" s="4">
        <v>3231</v>
      </c>
      <c r="F77" s="3" t="s">
        <v>40</v>
      </c>
      <c r="G77" s="10" t="s">
        <v>12</v>
      </c>
    </row>
    <row r="78" spans="1:7" x14ac:dyDescent="0.25">
      <c r="A78" s="3"/>
      <c r="B78" s="6"/>
      <c r="C78" s="4"/>
      <c r="D78" s="8">
        <v>420</v>
      </c>
      <c r="E78" s="4">
        <v>4241</v>
      </c>
      <c r="F78" s="3" t="s">
        <v>105</v>
      </c>
      <c r="G78" s="10" t="s">
        <v>12</v>
      </c>
    </row>
    <row r="79" spans="1:7" ht="27" customHeight="1" thickBot="1" x14ac:dyDescent="0.3">
      <c r="A79" s="11" t="s">
        <v>15</v>
      </c>
      <c r="B79" s="12"/>
      <c r="C79" s="13"/>
      <c r="D79" s="14">
        <f>SUM(D76:D78)</f>
        <v>428.54</v>
      </c>
      <c r="E79" s="13"/>
      <c r="F79" s="15"/>
      <c r="G79" s="16"/>
    </row>
    <row r="80" spans="1:7" x14ac:dyDescent="0.25">
      <c r="A80" s="3" t="s">
        <v>106</v>
      </c>
      <c r="B80" s="6" t="s">
        <v>107</v>
      </c>
      <c r="C80" s="41" t="s">
        <v>129</v>
      </c>
      <c r="D80" s="8">
        <v>187.5</v>
      </c>
      <c r="E80" s="4">
        <v>3232</v>
      </c>
      <c r="F80" s="3" t="s">
        <v>31</v>
      </c>
      <c r="G80" s="17" t="s">
        <v>12</v>
      </c>
    </row>
    <row r="81" spans="1:7" ht="27" customHeight="1" thickBot="1" x14ac:dyDescent="0.3">
      <c r="A81" s="11" t="s">
        <v>15</v>
      </c>
      <c r="B81" s="12"/>
      <c r="C81" s="13"/>
      <c r="D81" s="14">
        <f>SUM(D80:D80)</f>
        <v>187.5</v>
      </c>
      <c r="E81" s="13"/>
      <c r="F81" s="15"/>
      <c r="G81" s="16"/>
    </row>
    <row r="82" spans="1:7" ht="21" customHeight="1" x14ac:dyDescent="0.25">
      <c r="A82" s="33" t="s">
        <v>116</v>
      </c>
      <c r="B82" s="6"/>
      <c r="C82" s="4"/>
      <c r="D82" s="38">
        <f>D81+D79+D75+D73+D71+D69+D67+D65+D62+D60+D58+D55+D53+D51+D49+D47+D45+D43+D40+D38+D36+D34+D32+D30+D28+D26+D24+D22+D20+D17+D15+D13</f>
        <v>51979.130000000005</v>
      </c>
      <c r="E82" s="4"/>
      <c r="F82" s="3"/>
      <c r="G82" s="17"/>
    </row>
    <row r="83" spans="1:7" x14ac:dyDescent="0.25">
      <c r="A83" s="3"/>
      <c r="B83" s="6"/>
      <c r="C83" s="4"/>
      <c r="D83" s="8"/>
      <c r="E83" s="4"/>
      <c r="F83" s="3"/>
      <c r="G83" s="10"/>
    </row>
    <row r="84" spans="1:7" x14ac:dyDescent="0.25">
      <c r="A84" s="3"/>
      <c r="B84" s="6"/>
      <c r="C84" s="4"/>
      <c r="D84" s="8">
        <f>58744.13+556.95+693</f>
        <v>59994.079999999994</v>
      </c>
      <c r="E84" s="4">
        <v>3111</v>
      </c>
      <c r="F84" s="3" t="s">
        <v>108</v>
      </c>
      <c r="G84" s="10" t="s">
        <v>12</v>
      </c>
    </row>
    <row r="85" spans="1:7" x14ac:dyDescent="0.25">
      <c r="A85" s="3"/>
      <c r="B85" s="6"/>
      <c r="C85" s="4"/>
      <c r="D85" s="8">
        <v>679.44</v>
      </c>
      <c r="E85" s="4">
        <v>3113</v>
      </c>
      <c r="F85" s="3" t="s">
        <v>117</v>
      </c>
      <c r="G85" s="10" t="s">
        <v>12</v>
      </c>
    </row>
    <row r="86" spans="1:7" x14ac:dyDescent="0.25">
      <c r="A86" s="3"/>
      <c r="B86" s="6"/>
      <c r="C86" s="4"/>
      <c r="D86" s="8">
        <v>854.58</v>
      </c>
      <c r="E86" s="4">
        <v>3114</v>
      </c>
      <c r="F86" s="3" t="s">
        <v>118</v>
      </c>
      <c r="G86" s="10" t="s">
        <v>12</v>
      </c>
    </row>
    <row r="87" spans="1:7" x14ac:dyDescent="0.25">
      <c r="A87" s="3"/>
      <c r="B87" s="6"/>
      <c r="C87" s="4"/>
      <c r="D87" s="8">
        <f>1900+9000+172.01</f>
        <v>11072.01</v>
      </c>
      <c r="E87" s="4">
        <v>3121</v>
      </c>
      <c r="F87" s="3" t="s">
        <v>109</v>
      </c>
      <c r="G87" s="10" t="s">
        <v>12</v>
      </c>
    </row>
    <row r="88" spans="1:7" x14ac:dyDescent="0.25">
      <c r="A88" s="3"/>
      <c r="B88" s="6"/>
      <c r="C88" s="4"/>
      <c r="D88" s="8">
        <f>9589.84+114.35</f>
        <v>9704.19</v>
      </c>
      <c r="E88" s="4">
        <v>3132</v>
      </c>
      <c r="F88" s="3" t="s">
        <v>119</v>
      </c>
      <c r="G88" s="10" t="s">
        <v>12</v>
      </c>
    </row>
    <row r="89" spans="1:7" x14ac:dyDescent="0.25">
      <c r="A89" s="3"/>
      <c r="B89" s="6"/>
      <c r="C89" s="4"/>
      <c r="D89" s="8">
        <v>283.75</v>
      </c>
      <c r="E89" s="4">
        <v>3211</v>
      </c>
      <c r="F89" s="3" t="s">
        <v>110</v>
      </c>
      <c r="G89" s="10" t="s">
        <v>12</v>
      </c>
    </row>
    <row r="90" spans="1:7" ht="16.5" customHeight="1" x14ac:dyDescent="0.25">
      <c r="A90" s="3"/>
      <c r="B90" s="6"/>
      <c r="C90" s="4"/>
      <c r="D90" s="8">
        <f>3236.4+36.48</f>
        <v>3272.88</v>
      </c>
      <c r="E90" s="4">
        <v>3212</v>
      </c>
      <c r="F90" s="34" t="s">
        <v>111</v>
      </c>
      <c r="G90" s="10" t="s">
        <v>12</v>
      </c>
    </row>
    <row r="91" spans="1:7" x14ac:dyDescent="0.25">
      <c r="A91" s="3"/>
      <c r="B91" s="6"/>
      <c r="C91" s="4"/>
      <c r="D91" s="8">
        <v>0</v>
      </c>
      <c r="E91" s="4">
        <v>3214</v>
      </c>
      <c r="F91" s="3" t="s">
        <v>120</v>
      </c>
      <c r="G91" s="10" t="s">
        <v>12</v>
      </c>
    </row>
    <row r="92" spans="1:7" x14ac:dyDescent="0.25">
      <c r="A92" s="35"/>
      <c r="B92" s="6"/>
      <c r="C92" s="4"/>
      <c r="D92" s="8">
        <v>8.76</v>
      </c>
      <c r="E92" s="4">
        <v>3231</v>
      </c>
      <c r="F92" s="3" t="s">
        <v>40</v>
      </c>
      <c r="G92" s="10" t="s">
        <v>12</v>
      </c>
    </row>
    <row r="93" spans="1:7" x14ac:dyDescent="0.25">
      <c r="A93" s="35" t="s">
        <v>121</v>
      </c>
      <c r="B93" s="6"/>
      <c r="C93" s="4"/>
      <c r="D93" s="8">
        <v>168</v>
      </c>
      <c r="E93" s="4">
        <v>3295</v>
      </c>
      <c r="F93" s="3" t="s">
        <v>112</v>
      </c>
      <c r="G93" s="10" t="s">
        <v>12</v>
      </c>
    </row>
    <row r="94" spans="1:7" x14ac:dyDescent="0.25">
      <c r="A94" s="3"/>
      <c r="B94" s="6"/>
      <c r="C94" s="4"/>
      <c r="D94" s="8"/>
      <c r="E94" s="4"/>
      <c r="F94" s="3"/>
      <c r="G94" s="10"/>
    </row>
    <row r="95" spans="1:7" x14ac:dyDescent="0.25">
      <c r="A95" s="3"/>
      <c r="B95" s="6"/>
      <c r="C95" s="4"/>
      <c r="D95" s="8"/>
      <c r="E95" s="4"/>
      <c r="F95" s="3"/>
      <c r="G95" s="10"/>
    </row>
    <row r="96" spans="1:7" ht="21" customHeight="1" thickBot="1" x14ac:dyDescent="0.3">
      <c r="A96" s="36" t="s">
        <v>122</v>
      </c>
      <c r="B96" s="12"/>
      <c r="C96" s="13"/>
      <c r="D96" s="39">
        <f>D93+D92+D90+D89+D88+D87+D86+D85+D84</f>
        <v>86037.69</v>
      </c>
      <c r="E96" s="13"/>
      <c r="F96" s="15"/>
      <c r="G96" s="16"/>
    </row>
    <row r="97" spans="1:7" ht="19.5" thickBot="1" x14ac:dyDescent="0.3">
      <c r="A97" s="37" t="s">
        <v>123</v>
      </c>
      <c r="B97" s="18"/>
      <c r="C97" s="19"/>
      <c r="D97" s="40">
        <f>D96+D82</f>
        <v>138016.82</v>
      </c>
      <c r="E97" s="19"/>
      <c r="F97" s="20"/>
      <c r="G97" s="21"/>
    </row>
    <row r="98" spans="1:7" x14ac:dyDescent="0.25">
      <c r="A98" s="3"/>
      <c r="B98" s="6"/>
      <c r="C98" s="4"/>
      <c r="D98" s="8"/>
      <c r="E98" s="4"/>
      <c r="F98" s="3"/>
    </row>
    <row r="99" spans="1:7" x14ac:dyDescent="0.25">
      <c r="A99" s="3" t="s">
        <v>124</v>
      </c>
      <c r="B99" s="6"/>
      <c r="C99" s="4"/>
      <c r="D99" s="8"/>
      <c r="E99" s="4"/>
      <c r="F99" s="3"/>
    </row>
    <row r="100" spans="1:7" x14ac:dyDescent="0.25">
      <c r="A100" s="3"/>
      <c r="B100" s="6"/>
      <c r="C100" s="4"/>
      <c r="D100" s="8"/>
      <c r="E100" s="4"/>
      <c r="F100" s="3"/>
    </row>
    <row r="101" spans="1:7" x14ac:dyDescent="0.25">
      <c r="A101" s="3"/>
      <c r="B101" s="6"/>
      <c r="C101" s="4"/>
      <c r="D101" s="8"/>
      <c r="E101" s="4"/>
      <c r="F101" s="4" t="s">
        <v>125</v>
      </c>
    </row>
    <row r="102" spans="1:7" x14ac:dyDescent="0.25">
      <c r="A102" s="3"/>
      <c r="B102" s="6"/>
      <c r="C102" s="4"/>
      <c r="D102" s="8"/>
      <c r="E102" s="4"/>
      <c r="F102" s="4" t="s">
        <v>126</v>
      </c>
    </row>
    <row r="103" spans="1:7" x14ac:dyDescent="0.25">
      <c r="A103" s="3"/>
      <c r="B103" s="6"/>
      <c r="C103" s="4"/>
      <c r="D103" s="8"/>
      <c r="E103" s="4"/>
      <c r="F103" s="4" t="s">
        <v>127</v>
      </c>
    </row>
    <row r="104" spans="1:7" x14ac:dyDescent="0.25">
      <c r="A104" s="3"/>
      <c r="B104" s="6"/>
      <c r="C104" s="4"/>
      <c r="D104" s="8"/>
      <c r="E104" s="4"/>
      <c r="F104" s="3"/>
    </row>
    <row r="105" spans="1:7" x14ac:dyDescent="0.25">
      <c r="A105" s="3"/>
      <c r="B105" s="6"/>
      <c r="C105" s="4"/>
      <c r="D105" s="8"/>
      <c r="E105" s="4"/>
      <c r="F105" s="3"/>
    </row>
    <row r="106" spans="1:7" x14ac:dyDescent="0.25">
      <c r="A106" s="3"/>
      <c r="B106" s="6"/>
      <c r="C106" s="4"/>
      <c r="D106" s="8"/>
      <c r="E106" s="4"/>
      <c r="F106" s="3"/>
    </row>
    <row r="107" spans="1:7" x14ac:dyDescent="0.25">
      <c r="A107" s="3"/>
      <c r="B107" s="6"/>
      <c r="C107" s="4"/>
      <c r="D107" s="8"/>
      <c r="E107" s="4"/>
      <c r="F107" s="3"/>
    </row>
    <row r="108" spans="1:7" x14ac:dyDescent="0.25">
      <c r="A108" s="3"/>
      <c r="B108" s="6"/>
      <c r="C108" s="4"/>
      <c r="D108" s="8"/>
      <c r="E108" s="4"/>
      <c r="F108" s="3"/>
    </row>
    <row r="109" spans="1:7" x14ac:dyDescent="0.25">
      <c r="A109" s="3"/>
      <c r="B109" s="6"/>
      <c r="C109" s="4"/>
      <c r="D109" s="8"/>
      <c r="E109" s="4"/>
      <c r="F109" s="3"/>
    </row>
    <row r="110" spans="1:7" x14ac:dyDescent="0.25">
      <c r="A110" s="3"/>
      <c r="B110" s="6"/>
      <c r="C110" s="4"/>
      <c r="D110" s="8"/>
      <c r="E110" s="4"/>
      <c r="F110" s="3"/>
    </row>
    <row r="111" spans="1:7" x14ac:dyDescent="0.25">
      <c r="A111" s="3"/>
      <c r="B111" s="6"/>
      <c r="C111" s="4"/>
      <c r="D111" s="8"/>
      <c r="E111" s="4"/>
      <c r="F111" s="3"/>
    </row>
    <row r="112" spans="1:7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  <c r="B3973" s="6"/>
      <c r="C3973" s="4"/>
      <c r="D3973" s="8"/>
      <c r="E3973" s="4"/>
      <c r="F3973" s="3"/>
    </row>
    <row r="3974" spans="1:6" x14ac:dyDescent="0.25">
      <c r="A3974" s="3"/>
      <c r="B3974" s="6"/>
      <c r="C3974" s="4"/>
      <c r="D3974" s="8"/>
      <c r="E3974" s="4"/>
      <c r="F3974" s="3"/>
    </row>
    <row r="3975" spans="1:6" x14ac:dyDescent="0.25">
      <c r="A3975" s="3"/>
      <c r="B3975" s="6"/>
      <c r="C3975" s="4"/>
      <c r="D3975" s="8"/>
      <c r="E3975" s="4"/>
      <c r="F3975" s="3"/>
    </row>
    <row r="3976" spans="1:6" x14ac:dyDescent="0.25">
      <c r="A3976" s="3"/>
      <c r="B3976" s="6"/>
      <c r="C3976" s="4"/>
      <c r="D3976" s="8"/>
      <c r="E3976" s="4"/>
      <c r="F3976" s="3"/>
    </row>
    <row r="3977" spans="1:6" x14ac:dyDescent="0.25">
      <c r="A3977" s="3"/>
      <c r="B3977" s="6"/>
      <c r="C3977" s="4"/>
      <c r="D3977" s="8"/>
      <c r="E3977" s="4"/>
      <c r="F3977" s="3"/>
    </row>
    <row r="3978" spans="1:6" x14ac:dyDescent="0.25">
      <c r="A3978" s="3"/>
      <c r="B3978" s="6"/>
      <c r="C3978" s="4"/>
      <c r="D3978" s="8"/>
      <c r="E3978" s="4"/>
      <c r="F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</sheetData>
  <mergeCells count="1">
    <mergeCell ref="A7:G7"/>
  </mergeCells>
  <pageMargins left="0.51181102362204722" right="0.51181102362204722" top="0.55118110236220474" bottom="0.55118110236220474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2025-01-10T11:53:33Z</cp:lastPrinted>
  <dcterms:created xsi:type="dcterms:W3CDTF">2024-03-05T11:42:46Z</dcterms:created>
  <dcterms:modified xsi:type="dcterms:W3CDTF">2025-01-10T11:56:06Z</dcterms:modified>
</cp:coreProperties>
</file>