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5576" windowHeight="7656" activeTab="2"/>
  </bookViews>
  <sheets>
    <sheet name="OPĆI DIO" sheetId="4" r:id="rId1"/>
    <sheet name="PLAN PRIHODA" sheetId="2" r:id="rId2"/>
    <sheet name="PLAN RASHODA I IZDATAKA" sheetId="3" r:id="rId3"/>
  </sheets>
  <definedNames>
    <definedName name="_xlnm._FilterDatabase" localSheetId="2" hidden="1">'PLAN RASHODA I IZDATAKA'!#REF!</definedName>
    <definedName name="_xlnm.Print_Titles" localSheetId="1">'PLAN PRIHODA'!$1:$1</definedName>
    <definedName name="_xlnm.Print_Titles" localSheetId="2">'PLAN RASHODA I IZDATAKA'!$1:$1</definedName>
    <definedName name="_xlnm.Print_Area" localSheetId="0">'OPĆI DIO'!$A$2:$H$26</definedName>
    <definedName name="_xlnm.Print_Area" localSheetId="1">'PLAN PRIHODA'!$A$1:$J$43</definedName>
  </definedNames>
  <calcPr calcId="145621"/>
</workbook>
</file>

<file path=xl/calcChain.xml><?xml version="1.0" encoding="utf-8"?>
<calcChain xmlns="http://schemas.openxmlformats.org/spreadsheetml/2006/main">
  <c r="F13" i="4" l="1"/>
  <c r="C32" i="3"/>
  <c r="G32" i="3"/>
  <c r="H65" i="3" l="1"/>
  <c r="C67" i="3"/>
  <c r="C66" i="3"/>
  <c r="H64" i="3"/>
  <c r="L61" i="3"/>
  <c r="K61" i="3"/>
  <c r="J61" i="3"/>
  <c r="J72" i="3" s="1"/>
  <c r="F61" i="3"/>
  <c r="F72" i="3" s="1"/>
  <c r="H46" i="3"/>
  <c r="H44" i="3"/>
  <c r="H63" i="3" s="1"/>
  <c r="D45" i="3"/>
  <c r="C48" i="3"/>
  <c r="C21" i="3"/>
  <c r="C25" i="3"/>
  <c r="C20" i="3"/>
  <c r="C18" i="3"/>
  <c r="C17" i="3"/>
  <c r="C16" i="3"/>
  <c r="C13" i="3"/>
  <c r="C12" i="3"/>
  <c r="C11" i="3"/>
  <c r="I15" i="3"/>
  <c r="C15" i="3" s="1"/>
  <c r="E14" i="3"/>
  <c r="E44" i="3" s="1"/>
  <c r="E63" i="3" s="1"/>
  <c r="E10" i="3"/>
  <c r="E9" i="3" s="1"/>
  <c r="D24" i="3"/>
  <c r="D23" i="3" s="1"/>
  <c r="G42" i="2"/>
  <c r="C42" i="2"/>
  <c r="G29" i="2"/>
  <c r="C29" i="2"/>
  <c r="F7" i="4"/>
  <c r="G16" i="2"/>
  <c r="C16" i="2"/>
  <c r="D42" i="2"/>
  <c r="E42" i="2"/>
  <c r="F42" i="2"/>
  <c r="H42" i="2"/>
  <c r="I42" i="2"/>
  <c r="J42" i="2"/>
  <c r="B42" i="2"/>
  <c r="C47" i="3"/>
  <c r="L42" i="3"/>
  <c r="K42" i="3"/>
  <c r="J42" i="3"/>
  <c r="J53" i="3" s="1"/>
  <c r="F42" i="3"/>
  <c r="F53" i="3" s="1"/>
  <c r="C26" i="3"/>
  <c r="H24" i="3"/>
  <c r="H23" i="3" s="1"/>
  <c r="H10" i="3"/>
  <c r="H43" i="3" s="1"/>
  <c r="H14" i="3"/>
  <c r="F14" i="3"/>
  <c r="F32" i="3" s="1"/>
  <c r="G14" i="3"/>
  <c r="J14" i="3"/>
  <c r="K14" i="3"/>
  <c r="L14" i="3"/>
  <c r="D14" i="3"/>
  <c r="D44" i="3" s="1"/>
  <c r="D63" i="3" s="1"/>
  <c r="F19" i="3"/>
  <c r="G19" i="3"/>
  <c r="H19" i="3"/>
  <c r="H45" i="3" s="1"/>
  <c r="J19" i="3"/>
  <c r="K19" i="3"/>
  <c r="L19" i="3"/>
  <c r="F10" i="3"/>
  <c r="G10" i="3"/>
  <c r="J10" i="3"/>
  <c r="K10" i="3"/>
  <c r="L10" i="3"/>
  <c r="D10" i="3"/>
  <c r="D9" i="3" s="1"/>
  <c r="D29" i="2"/>
  <c r="E29" i="2"/>
  <c r="F29" i="2"/>
  <c r="H29" i="2"/>
  <c r="I29" i="2"/>
  <c r="J29" i="2"/>
  <c r="B29" i="2"/>
  <c r="B30" i="2" s="1"/>
  <c r="B16" i="2"/>
  <c r="E16" i="2"/>
  <c r="F16" i="2"/>
  <c r="H16" i="2"/>
  <c r="I16" i="2"/>
  <c r="J16" i="2"/>
  <c r="D16" i="2"/>
  <c r="H22" i="4"/>
  <c r="G22" i="4"/>
  <c r="F22" i="4"/>
  <c r="H10" i="4"/>
  <c r="G10" i="4"/>
  <c r="B17" i="2" l="1"/>
  <c r="H42" i="3"/>
  <c r="H53" i="3" s="1"/>
  <c r="H62" i="3"/>
  <c r="C63" i="3"/>
  <c r="H61" i="3"/>
  <c r="H72" i="3" s="1"/>
  <c r="C45" i="3"/>
  <c r="B43" i="2"/>
  <c r="D64" i="3"/>
  <c r="C64" i="3" s="1"/>
  <c r="E32" i="3"/>
  <c r="G42" i="3"/>
  <c r="G63" i="3"/>
  <c r="C44" i="3"/>
  <c r="D32" i="3"/>
  <c r="I14" i="3"/>
  <c r="D49" i="3"/>
  <c r="C19" i="3"/>
  <c r="D42" i="3"/>
  <c r="D61" i="3" s="1"/>
  <c r="E43" i="3"/>
  <c r="E62" i="3" s="1"/>
  <c r="C10" i="3"/>
  <c r="K9" i="3"/>
  <c r="H9" i="3"/>
  <c r="H32" i="3" s="1"/>
  <c r="C23" i="3"/>
  <c r="F12" i="4" s="1"/>
  <c r="C24" i="3"/>
  <c r="J9" i="3"/>
  <c r="J32" i="3" s="1"/>
  <c r="G9" i="3"/>
  <c r="L9" i="3"/>
  <c r="F9" i="3"/>
  <c r="H7" i="4"/>
  <c r="H13" i="4" s="1"/>
  <c r="H24" i="4" s="1"/>
  <c r="G7" i="4"/>
  <c r="G13" i="4" s="1"/>
  <c r="G24" i="4" s="1"/>
  <c r="D48" i="3" l="1"/>
  <c r="D67" i="3" s="1"/>
  <c r="D72" i="3" s="1"/>
  <c r="D68" i="3"/>
  <c r="I9" i="3"/>
  <c r="I32" i="3" s="1"/>
  <c r="I43" i="3"/>
  <c r="C14" i="3"/>
  <c r="C9" i="3" s="1"/>
  <c r="F11" i="4" s="1"/>
  <c r="F10" i="4" s="1"/>
  <c r="G61" i="3"/>
  <c r="G53" i="3"/>
  <c r="D53" i="3"/>
  <c r="E42" i="3"/>
  <c r="E61" i="3" s="1"/>
  <c r="E72" i="3" s="1"/>
  <c r="C43" i="3"/>
  <c r="I62" i="3" l="1"/>
  <c r="C62" i="3" s="1"/>
  <c r="I42" i="3"/>
  <c r="G72" i="3"/>
  <c r="E53" i="3"/>
  <c r="C42" i="3"/>
  <c r="C53" i="3" s="1"/>
  <c r="I61" i="3" l="1"/>
  <c r="I53" i="3"/>
  <c r="I72" i="3" l="1"/>
  <c r="C61" i="3"/>
  <c r="C72" i="3" s="1"/>
</calcChain>
</file>

<file path=xl/sharedStrings.xml><?xml version="1.0" encoding="utf-8"?>
<sst xmlns="http://schemas.openxmlformats.org/spreadsheetml/2006/main" count="163" uniqueCount="77">
  <si>
    <t>PRIHODI POSLOVANJA</t>
  </si>
  <si>
    <t>RASHODI  POSLOVANJA</t>
  </si>
  <si>
    <t>RAZLIKA - VIŠAK / MANJAK</t>
  </si>
  <si>
    <t>PRIMICI OD FINANCIJSKE IMOVINE I ZADUŽIVANJA</t>
  </si>
  <si>
    <t>IZDACI ZA FINANCIJSKU IMOVINU I OTPLATE ZAJMOVA</t>
  </si>
  <si>
    <t>NETO FINANCIRANJE</t>
  </si>
  <si>
    <t>VIŠAK / MANJAK + NETO FINANCIRANJE</t>
  </si>
  <si>
    <t>PLAN PRIHODA I PRIMITAKA</t>
  </si>
  <si>
    <t>u kunama</t>
  </si>
  <si>
    <t>Izvor prihoda i primitaka</t>
  </si>
  <si>
    <t>Vlastiti prihodi</t>
  </si>
  <si>
    <t>Prihodi za posebne namjene</t>
  </si>
  <si>
    <t xml:space="preserve">Donacije </t>
  </si>
  <si>
    <t>Prihodi od nefinancijske imovine i nadoknade šteta s osnova osiguranja</t>
  </si>
  <si>
    <t>Namjenski primici od zaduživanja</t>
  </si>
  <si>
    <t>Ukupno (po izvorima)</t>
  </si>
  <si>
    <t>PLAN RASHODA I IZDATAKA</t>
  </si>
  <si>
    <t>Šifra</t>
  </si>
  <si>
    <t>Naziv</t>
  </si>
  <si>
    <t>Donacije</t>
  </si>
  <si>
    <t>Rashodi za zaposlene</t>
  </si>
  <si>
    <t>Plaće (Bruto)</t>
  </si>
  <si>
    <t>Ostali rashodi za zaposlene</t>
  </si>
  <si>
    <t>Doprinosi na plaće</t>
  </si>
  <si>
    <t>Materijalni rashodi</t>
  </si>
  <si>
    <t>Naknade troškova zaposlenima</t>
  </si>
  <si>
    <t>Rashodi za materijal i energiju</t>
  </si>
  <si>
    <t>Rashodi za usluge</t>
  </si>
  <si>
    <t>Financijski  rashodi</t>
  </si>
  <si>
    <t>Ostali financijski rashodi</t>
  </si>
  <si>
    <t>Rashodi za nabavu nefinancijske imovine</t>
  </si>
  <si>
    <t>Rashodi za nabavu proizvedene dugotrajne  imovine</t>
  </si>
  <si>
    <t>OPĆI DIO</t>
  </si>
  <si>
    <t>PRORAČUNSKI KORISNIK</t>
  </si>
  <si>
    <t>PRIHODI UKUPNO</t>
  </si>
  <si>
    <t>RASHODI UKUPNO</t>
  </si>
  <si>
    <t>PRIHODI OD PRODAJE NEFINANCIJSKE IMOVINE</t>
  </si>
  <si>
    <t>Prihodi od prodaje  nefinancijske imovine i nadoknade šteta s osnova osiguranja</t>
  </si>
  <si>
    <t>RASHODI ZA NABAVU NEFINANCIJSKE IMOVINE</t>
  </si>
  <si>
    <t>UKUPAN DONOS VIŠKA/MANJKA IZ PRETHODNE(IH) GODINA</t>
  </si>
  <si>
    <t>VIŠAK/MANJAK IZ PRETHODNE(IH) GODINE KOJI ĆE SE POKRITI/RASPOREDITI</t>
  </si>
  <si>
    <t>Napomena: Redak UKUPAN DONOS VIŠKA/MANJKA IZ PRETHODNE(IH) GODINA služi kao informacija i ne uzima se u obzir kod uravnoteženja proračuna, već se proračun uravnotežuje retkom VIŠAK/MANJAK IZ PRETHODNE(IH) GODINE KOJI ĆE SE POKRITI/RASPOREDITI.</t>
  </si>
  <si>
    <t>2022.</t>
  </si>
  <si>
    <t>Ukupno prihodi i primici za 2022.</t>
  </si>
  <si>
    <t>PRIJEDLOG PLANA ZA 2022.</t>
  </si>
  <si>
    <t>Axxxxxx</t>
  </si>
  <si>
    <t>xxxx</t>
  </si>
  <si>
    <t>Rashodi poslovanja</t>
  </si>
  <si>
    <t>Oznaka                           rač. iz                                      računskog                                         plana</t>
  </si>
  <si>
    <t>PROGRAM</t>
  </si>
  <si>
    <t>NAZIV AKTIVOSTI</t>
  </si>
  <si>
    <t>Rashodi za nabavu proizvedene dugotrajne imovine</t>
  </si>
  <si>
    <t>PRILOG 1</t>
  </si>
  <si>
    <t>2023.</t>
  </si>
  <si>
    <t>Ukupno prihodi i primici za 2023.</t>
  </si>
  <si>
    <t>PRIJEDLOG PLANA ZA 2023.</t>
  </si>
  <si>
    <t>OŠ ANTUNA MIHANOVIĆA PTROVSKO</t>
  </si>
  <si>
    <t>Ostali nespomenuti rashodi poslovanja</t>
  </si>
  <si>
    <t xml:space="preserve">Knjige, umejtnička djela </t>
  </si>
  <si>
    <t>PRIJEDLOG PLANA ZA 2024.</t>
  </si>
  <si>
    <t>2024.</t>
  </si>
  <si>
    <t>Ukupno prihodi i primici za 2024.</t>
  </si>
  <si>
    <t>Prijedlog plana 
za 2022.</t>
  </si>
  <si>
    <t>Projekcija plana
za 2023.</t>
  </si>
  <si>
    <t>Projekcija plana 
za 2024.</t>
  </si>
  <si>
    <t>Opći prihodi i primici - KZŽ DEC.</t>
  </si>
  <si>
    <t>Opći prihodi i primici - KZŽ - izvorna, dopunska sredstva</t>
  </si>
  <si>
    <t>Pomoći - MINISTARSTVO</t>
  </si>
  <si>
    <t>Pomoći - OPĆINA</t>
  </si>
  <si>
    <t>Naknade građanima i kućanstvima</t>
  </si>
  <si>
    <t>Postrojenja i oprema</t>
  </si>
  <si>
    <t>UKUPNO:</t>
  </si>
  <si>
    <t>Višak prihoda poslovanja</t>
  </si>
  <si>
    <t>U Petrovskom, 29.12.2021.</t>
  </si>
  <si>
    <t>KLASA: 401-05/21-01/23</t>
  </si>
  <si>
    <t>URBROJ:2140/03-380-23-21-4</t>
  </si>
  <si>
    <r>
      <t xml:space="preserve"> FINANCIJSKI PLAN </t>
    </r>
    <r>
      <rPr>
        <b/>
        <u/>
        <sz val="14"/>
        <color indexed="8"/>
        <rFont val="Arial"/>
        <family val="2"/>
        <charset val="238"/>
      </rPr>
      <t>OŠ ANTUNA MIHANOVIĆA PETROVSKO</t>
    </r>
    <r>
      <rPr>
        <b/>
        <sz val="14"/>
        <color indexed="8"/>
        <rFont val="Arial"/>
        <family val="2"/>
        <charset val="238"/>
      </rPr>
      <t xml:space="preserve"> ZA 2022. I                                                                                                                                                PROJEKCIJA PLANA ZA  2023. I 2024. GODINU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</si>
</sst>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8" x14ac:knownFonts="1">
    <font>
      <sz val="10"/>
      <color indexed="8"/>
      <name val="MS Sans Serif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i/>
      <sz val="9.85"/>
      <color indexed="8"/>
      <name val="Arial"/>
      <family val="2"/>
      <charset val="238"/>
    </font>
    <font>
      <b/>
      <sz val="9.85"/>
      <color indexed="8"/>
      <name val="Arial"/>
      <family val="2"/>
      <charset val="238"/>
    </font>
    <font>
      <sz val="9.85"/>
      <color indexed="8"/>
      <name val="Arial"/>
      <family val="2"/>
      <charset val="238"/>
    </font>
    <font>
      <b/>
      <i/>
      <sz val="9.85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i/>
      <sz val="11"/>
      <color indexed="8"/>
      <name val="Calibri"/>
      <family val="2"/>
      <charset val="238"/>
    </font>
    <font>
      <b/>
      <u/>
      <sz val="14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4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2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38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3" fillId="8" borderId="0" applyNumberFormat="0" applyBorder="0" applyAlignment="0" applyProtection="0"/>
    <xf numFmtId="0" fontId="4" fillId="16" borderId="1" applyNumberFormat="0" applyAlignment="0" applyProtection="0"/>
    <xf numFmtId="0" fontId="5" fillId="17" borderId="2" applyNumberFormat="0" applyAlignment="0" applyProtection="0"/>
    <xf numFmtId="0" fontId="6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9" borderId="1" applyNumberFormat="0" applyAlignment="0" applyProtection="0"/>
    <xf numFmtId="0" fontId="11" fillId="0" borderId="6" applyNumberFormat="0" applyFill="0" applyAlignment="0" applyProtection="0"/>
    <xf numFmtId="0" fontId="12" fillId="9" borderId="0" applyNumberFormat="0" applyBorder="0" applyAlignment="0" applyProtection="0"/>
    <xf numFmtId="0" fontId="35" fillId="0" borderId="0"/>
    <xf numFmtId="0" fontId="13" fillId="0" borderId="7" applyNumberFormat="0" applyFill="0" applyAlignment="0" applyProtection="0"/>
  </cellStyleXfs>
  <cellXfs count="186">
    <xf numFmtId="0" fontId="0" fillId="0" borderId="0" xfId="0" applyNumberFormat="1" applyFill="1" applyBorder="1" applyAlignment="1" applyProtection="1"/>
    <xf numFmtId="0" fontId="14" fillId="0" borderId="0" xfId="0" applyFont="1"/>
    <xf numFmtId="0" fontId="16" fillId="18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/>
    <xf numFmtId="0" fontId="19" fillId="18" borderId="8" xfId="0" applyNumberFormat="1" applyFont="1" applyFill="1" applyBorder="1" applyAlignment="1" applyProtection="1">
      <alignment horizontal="center" vertical="center" wrapText="1"/>
    </xf>
    <xf numFmtId="0" fontId="19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>
      <alignment vertical="center" wrapText="1"/>
    </xf>
    <xf numFmtId="0" fontId="18" fillId="0" borderId="0" xfId="0" applyNumberFormat="1" applyFont="1" applyFill="1" applyBorder="1" applyAlignment="1" applyProtection="1">
      <alignment horizontal="center" vertical="center" wrapText="1"/>
    </xf>
    <xf numFmtId="0" fontId="18" fillId="0" borderId="0" xfId="0" applyNumberFormat="1" applyFont="1" applyFill="1" applyBorder="1" applyAlignment="1" applyProtection="1">
      <alignment wrapText="1"/>
    </xf>
    <xf numFmtId="1" fontId="14" fillId="0" borderId="0" xfId="0" applyNumberFormat="1" applyFont="1" applyAlignment="1">
      <alignment wrapText="1"/>
    </xf>
    <xf numFmtId="0" fontId="14" fillId="0" borderId="0" xfId="0" applyFont="1" applyAlignment="1">
      <alignment horizontal="right"/>
    </xf>
    <xf numFmtId="1" fontId="15" fillId="0" borderId="9" xfId="0" applyNumberFormat="1" applyFont="1" applyBorder="1" applyAlignment="1">
      <alignment wrapText="1"/>
    </xf>
    <xf numFmtId="0" fontId="18" fillId="0" borderId="0" xfId="0" applyNumberFormat="1" applyFont="1" applyFill="1" applyBorder="1" applyAlignment="1" applyProtection="1">
      <alignment horizontal="left" vertical="center" wrapText="1"/>
    </xf>
    <xf numFmtId="0" fontId="18" fillId="0" borderId="0" xfId="0" applyNumberFormat="1" applyFont="1" applyFill="1" applyBorder="1" applyAlignment="1" applyProtection="1">
      <alignment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19" fillId="0" borderId="0" xfId="0" applyNumberFormat="1" applyFont="1" applyFill="1" applyBorder="1" applyAlignment="1" applyProtection="1">
      <alignment vertical="center"/>
    </xf>
    <xf numFmtId="0" fontId="22" fillId="0" borderId="0" xfId="0" applyFont="1" applyBorder="1" applyAlignment="1">
      <alignment vertical="center"/>
    </xf>
    <xf numFmtId="0" fontId="23" fillId="0" borderId="0" xfId="0" applyFont="1" applyBorder="1" applyAlignment="1">
      <alignment horizontal="center" vertical="center"/>
    </xf>
    <xf numFmtId="0" fontId="23" fillId="0" borderId="0" xfId="0" quotePrefix="1" applyFont="1" applyBorder="1" applyAlignment="1">
      <alignment horizontal="left" vertical="center"/>
    </xf>
    <xf numFmtId="0" fontId="21" fillId="0" borderId="0" xfId="0" quotePrefix="1" applyFont="1" applyBorder="1" applyAlignment="1">
      <alignment horizontal="center" vertical="center"/>
    </xf>
    <xf numFmtId="0" fontId="21" fillId="0" borderId="0" xfId="0" quotePrefix="1" applyFont="1" applyBorder="1" applyAlignment="1">
      <alignment horizontal="left" vertical="center"/>
    </xf>
    <xf numFmtId="0" fontId="23" fillId="0" borderId="0" xfId="0" quotePrefix="1" applyFont="1" applyBorder="1" applyAlignment="1">
      <alignment horizontal="center" vertical="center"/>
    </xf>
    <xf numFmtId="0" fontId="23" fillId="0" borderId="0" xfId="0" applyFont="1" applyBorder="1" applyAlignment="1">
      <alignment vertical="center"/>
    </xf>
    <xf numFmtId="0" fontId="22" fillId="0" borderId="0" xfId="0" quotePrefix="1" applyFont="1" applyBorder="1" applyAlignment="1">
      <alignment horizontal="left" vertical="center" wrapText="1"/>
    </xf>
    <xf numFmtId="0" fontId="23" fillId="0" borderId="0" xfId="0" quotePrefix="1" applyFont="1" applyBorder="1" applyAlignment="1">
      <alignment horizontal="left" vertical="center" wrapText="1"/>
    </xf>
    <xf numFmtId="0" fontId="22" fillId="0" borderId="0" xfId="0" quotePrefix="1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5" fillId="0" borderId="0" xfId="0" quotePrefix="1" applyNumberFormat="1" applyFont="1" applyFill="1" applyBorder="1" applyAlignment="1" applyProtection="1">
      <alignment horizontal="center" vertical="center"/>
    </xf>
    <xf numFmtId="3" fontId="25" fillId="0" borderId="0" xfId="0" applyNumberFormat="1" applyFont="1" applyFill="1" applyBorder="1" applyAlignment="1" applyProtection="1"/>
    <xf numFmtId="0" fontId="22" fillId="0" borderId="10" xfId="0" quotePrefix="1" applyFont="1" applyBorder="1" applyAlignment="1">
      <alignment horizontal="left" vertical="center" wrapText="1"/>
    </xf>
    <xf numFmtId="0" fontId="22" fillId="0" borderId="10" xfId="0" quotePrefix="1" applyFont="1" applyBorder="1" applyAlignment="1">
      <alignment horizontal="center" vertical="center" wrapText="1"/>
    </xf>
    <xf numFmtId="0" fontId="19" fillId="0" borderId="10" xfId="0" quotePrefix="1" applyNumberFormat="1" applyFont="1" applyFill="1" applyBorder="1" applyAlignment="1" applyProtection="1">
      <alignment horizontal="left" vertical="center"/>
    </xf>
    <xf numFmtId="0" fontId="18" fillId="0" borderId="0" xfId="0" quotePrefix="1" applyNumberFormat="1" applyFont="1" applyFill="1" applyBorder="1" applyAlignment="1" applyProtection="1">
      <alignment horizontal="center" vertical="center"/>
    </xf>
    <xf numFmtId="3" fontId="18" fillId="0" borderId="0" xfId="0" quotePrefix="1" applyNumberFormat="1" applyFont="1" applyFill="1" applyBorder="1" applyAlignment="1" applyProtection="1">
      <alignment horizontal="left"/>
    </xf>
    <xf numFmtId="3" fontId="19" fillId="0" borderId="0" xfId="0" quotePrefix="1" applyNumberFormat="1" applyFont="1" applyFill="1" applyBorder="1" applyAlignment="1" applyProtection="1">
      <alignment horizontal="left"/>
    </xf>
    <xf numFmtId="3" fontId="18" fillId="0" borderId="0" xfId="0" applyNumberFormat="1" applyFont="1" applyFill="1" applyBorder="1" applyAlignment="1" applyProtection="1"/>
    <xf numFmtId="3" fontId="19" fillId="0" borderId="0" xfId="0" quotePrefix="1" applyNumberFormat="1" applyFont="1" applyFill="1" applyBorder="1" applyAlignment="1" applyProtection="1">
      <alignment horizontal="left" wrapText="1"/>
    </xf>
    <xf numFmtId="3" fontId="19" fillId="0" borderId="0" xfId="0" applyNumberFormat="1" applyFont="1" applyFill="1" applyBorder="1" applyAlignment="1" applyProtection="1"/>
    <xf numFmtId="0" fontId="26" fillId="0" borderId="0" xfId="0" quotePrefix="1" applyFont="1" applyBorder="1" applyAlignment="1">
      <alignment horizontal="left" vertical="center"/>
    </xf>
    <xf numFmtId="3" fontId="18" fillId="0" borderId="0" xfId="0" applyNumberFormat="1" applyFont="1" applyFill="1" applyBorder="1" applyAlignment="1" applyProtection="1">
      <alignment horizontal="left"/>
    </xf>
    <xf numFmtId="0" fontId="27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>
      <alignment horizontal="center" vertical="center"/>
    </xf>
    <xf numFmtId="0" fontId="26" fillId="0" borderId="0" xfId="0" applyNumberFormat="1" applyFont="1" applyFill="1" applyBorder="1" applyAlignment="1" applyProtection="1">
      <alignment vertical="center"/>
    </xf>
    <xf numFmtId="0" fontId="19" fillId="0" borderId="0" xfId="0" applyNumberFormat="1" applyFont="1" applyFill="1" applyBorder="1" applyAlignment="1" applyProtection="1">
      <alignment horizontal="center" vertical="center"/>
    </xf>
    <xf numFmtId="0" fontId="19" fillId="0" borderId="0" xfId="0" quotePrefix="1" applyNumberFormat="1" applyFont="1" applyFill="1" applyBorder="1" applyAlignment="1" applyProtection="1">
      <alignment horizontal="left"/>
    </xf>
    <xf numFmtId="0" fontId="28" fillId="0" borderId="0" xfId="0" applyNumberFormat="1" applyFont="1" applyFill="1" applyBorder="1" applyAlignment="1" applyProtection="1"/>
    <xf numFmtId="0" fontId="20" fillId="0" borderId="0" xfId="0" applyNumberFormat="1" applyFont="1" applyFill="1" applyBorder="1" applyAlignment="1" applyProtection="1">
      <alignment horizontal="left" wrapText="1"/>
    </xf>
    <xf numFmtId="0" fontId="27" fillId="0" borderId="0" xfId="0" applyNumberFormat="1" applyFont="1" applyFill="1" applyBorder="1" applyAlignment="1" applyProtection="1">
      <alignment wrapText="1"/>
    </xf>
    <xf numFmtId="0" fontId="26" fillId="0" borderId="11" xfId="0" quotePrefix="1" applyFont="1" applyBorder="1" applyAlignment="1">
      <alignment horizontal="left" wrapText="1"/>
    </xf>
    <xf numFmtId="0" fontId="26" fillId="0" borderId="10" xfId="0" quotePrefix="1" applyFont="1" applyBorder="1" applyAlignment="1">
      <alignment horizontal="left" wrapText="1"/>
    </xf>
    <xf numFmtId="0" fontId="26" fillId="0" borderId="10" xfId="0" quotePrefix="1" applyFont="1" applyBorder="1" applyAlignment="1">
      <alignment horizontal="center" wrapText="1"/>
    </xf>
    <xf numFmtId="0" fontId="26" fillId="0" borderId="10" xfId="0" quotePrefix="1" applyNumberFormat="1" applyFont="1" applyFill="1" applyBorder="1" applyAlignment="1" applyProtection="1">
      <alignment horizontal="left"/>
    </xf>
    <xf numFmtId="0" fontId="19" fillId="0" borderId="8" xfId="0" applyNumberFormat="1" applyFont="1" applyFill="1" applyBorder="1" applyAlignment="1" applyProtection="1">
      <alignment horizontal="center" wrapText="1"/>
    </xf>
    <xf numFmtId="0" fontId="19" fillId="0" borderId="8" xfId="0" applyNumberFormat="1" applyFont="1" applyFill="1" applyBorder="1" applyAlignment="1" applyProtection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3" fontId="26" fillId="0" borderId="8" xfId="0" applyNumberFormat="1" applyFont="1" applyBorder="1" applyAlignment="1">
      <alignment horizontal="right"/>
    </xf>
    <xf numFmtId="0" fontId="20" fillId="0" borderId="0" xfId="0" quotePrefix="1" applyNumberFormat="1" applyFont="1" applyFill="1" applyBorder="1" applyAlignment="1" applyProtection="1">
      <alignment horizontal="left" wrapText="1"/>
    </xf>
    <xf numFmtId="0" fontId="18" fillId="0" borderId="0" xfId="0" applyNumberFormat="1" applyFont="1" applyFill="1" applyBorder="1" applyAlignment="1" applyProtection="1">
      <alignment horizontal="center"/>
    </xf>
    <xf numFmtId="0" fontId="19" fillId="0" borderId="0" xfId="0" applyNumberFormat="1" applyFont="1" applyFill="1" applyBorder="1" applyAlignment="1" applyProtection="1">
      <alignment horizontal="center"/>
    </xf>
    <xf numFmtId="0" fontId="17" fillId="18" borderId="0" xfId="0" applyNumberFormat="1" applyFont="1" applyFill="1" applyBorder="1" applyAlignment="1" applyProtection="1">
      <alignment horizontal="center"/>
    </xf>
    <xf numFmtId="0" fontId="16" fillId="18" borderId="0" xfId="0" applyNumberFormat="1" applyFont="1" applyFill="1" applyBorder="1" applyAlignment="1" applyProtection="1">
      <alignment wrapText="1"/>
    </xf>
    <xf numFmtId="1" fontId="15" fillId="19" borderId="13" xfId="0" applyNumberFormat="1" applyFont="1" applyFill="1" applyBorder="1" applyAlignment="1">
      <alignment horizontal="right" vertical="top" wrapText="1"/>
    </xf>
    <xf numFmtId="1" fontId="15" fillId="19" borderId="14" xfId="0" applyNumberFormat="1" applyFont="1" applyFill="1" applyBorder="1" applyAlignment="1">
      <alignment horizontal="left" wrapText="1"/>
    </xf>
    <xf numFmtId="1" fontId="15" fillId="0" borderId="13" xfId="0" applyNumberFormat="1" applyFont="1" applyFill="1" applyBorder="1" applyAlignment="1">
      <alignment horizontal="right" vertical="top" wrapText="1"/>
    </xf>
    <xf numFmtId="1" fontId="15" fillId="0" borderId="14" xfId="0" applyNumberFormat="1" applyFont="1" applyFill="1" applyBorder="1" applyAlignment="1">
      <alignment horizontal="left" wrapText="1"/>
    </xf>
    <xf numFmtId="0" fontId="19" fillId="0" borderId="0" xfId="0" applyFont="1" applyBorder="1" applyAlignment="1">
      <alignment horizontal="center" vertical="center" wrapText="1"/>
    </xf>
    <xf numFmtId="0" fontId="29" fillId="20" borderId="11" xfId="0" applyFont="1" applyFill="1" applyBorder="1" applyAlignment="1">
      <alignment horizontal="left"/>
    </xf>
    <xf numFmtId="3" fontId="26" fillId="20" borderId="8" xfId="0" applyNumberFormat="1" applyFont="1" applyFill="1" applyBorder="1" applyAlignment="1">
      <alignment horizontal="right"/>
    </xf>
    <xf numFmtId="3" fontId="26" fillId="20" borderId="8" xfId="0" applyNumberFormat="1" applyFont="1" applyFill="1" applyBorder="1" applyAlignment="1" applyProtection="1">
      <alignment horizontal="right" wrapText="1"/>
    </xf>
    <xf numFmtId="0" fontId="14" fillId="20" borderId="10" xfId="0" applyNumberFormat="1" applyFont="1" applyFill="1" applyBorder="1" applyAlignment="1" applyProtection="1"/>
    <xf numFmtId="3" fontId="26" fillId="0" borderId="8" xfId="0" applyNumberFormat="1" applyFont="1" applyFill="1" applyBorder="1" applyAlignment="1">
      <alignment horizontal="right"/>
    </xf>
    <xf numFmtId="3" fontId="26" fillId="21" borderId="11" xfId="0" quotePrefix="1" applyNumberFormat="1" applyFont="1" applyFill="1" applyBorder="1" applyAlignment="1">
      <alignment horizontal="right"/>
    </xf>
    <xf numFmtId="3" fontId="26" fillId="21" borderId="8" xfId="0" applyNumberFormat="1" applyFont="1" applyFill="1" applyBorder="1" applyAlignment="1" applyProtection="1">
      <alignment horizontal="right" wrapText="1"/>
    </xf>
    <xf numFmtId="3" fontId="26" fillId="20" borderId="11" xfId="0" quotePrefix="1" applyNumberFormat="1" applyFont="1" applyFill="1" applyBorder="1" applyAlignment="1">
      <alignment horizontal="right"/>
    </xf>
    <xf numFmtId="3" fontId="27" fillId="0" borderId="0" xfId="0" applyNumberFormat="1" applyFont="1" applyFill="1" applyBorder="1" applyAlignment="1" applyProtection="1"/>
    <xf numFmtId="0" fontId="36" fillId="0" borderId="0" xfId="0" applyNumberFormat="1" applyFont="1" applyFill="1" applyBorder="1" applyAlignment="1" applyProtection="1"/>
    <xf numFmtId="0" fontId="37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>
      <alignment horizontal="right"/>
    </xf>
    <xf numFmtId="0" fontId="19" fillId="0" borderId="15" xfId="0" applyNumberFormat="1" applyFont="1" applyFill="1" applyBorder="1" applyAlignment="1" applyProtection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9" fillId="18" borderId="10" xfId="0" applyNumberFormat="1" applyFont="1" applyFill="1" applyBorder="1" applyAlignment="1" applyProtection="1">
      <alignment horizontal="center" vertical="center" wrapText="1"/>
    </xf>
    <xf numFmtId="0" fontId="19" fillId="0" borderId="15" xfId="0" applyNumberFormat="1" applyFont="1" applyFill="1" applyBorder="1" applyAlignment="1" applyProtection="1">
      <alignment horizontal="center" vertical="center"/>
    </xf>
    <xf numFmtId="0" fontId="18" fillId="0" borderId="19" xfId="0" applyNumberFormat="1" applyFont="1" applyFill="1" applyBorder="1" applyAlignment="1" applyProtection="1">
      <alignment horizontal="center"/>
    </xf>
    <xf numFmtId="0" fontId="18" fillId="0" borderId="19" xfId="0" applyNumberFormat="1" applyFont="1" applyFill="1" applyBorder="1" applyAlignment="1" applyProtection="1">
      <alignment wrapText="1"/>
    </xf>
    <xf numFmtId="0" fontId="18" fillId="0" borderId="19" xfId="0" applyNumberFormat="1" applyFont="1" applyFill="1" applyBorder="1" applyAlignment="1" applyProtection="1"/>
    <xf numFmtId="0" fontId="18" fillId="0" borderId="20" xfId="0" applyNumberFormat="1" applyFont="1" applyFill="1" applyBorder="1" applyAlignment="1" applyProtection="1">
      <alignment horizontal="center"/>
    </xf>
    <xf numFmtId="0" fontId="31" fillId="0" borderId="20" xfId="0" applyNumberFormat="1" applyFont="1" applyFill="1" applyBorder="1" applyAlignment="1" applyProtection="1">
      <alignment wrapText="1"/>
    </xf>
    <xf numFmtId="0" fontId="18" fillId="0" borderId="20" xfId="0" applyNumberFormat="1" applyFont="1" applyFill="1" applyBorder="1" applyAlignment="1" applyProtection="1"/>
    <xf numFmtId="0" fontId="18" fillId="0" borderId="21" xfId="0" applyNumberFormat="1" applyFont="1" applyFill="1" applyBorder="1" applyAlignment="1" applyProtection="1">
      <alignment horizontal="center"/>
    </xf>
    <xf numFmtId="0" fontId="18" fillId="0" borderId="21" xfId="0" applyNumberFormat="1" applyFont="1" applyFill="1" applyBorder="1" applyAlignment="1" applyProtection="1">
      <alignment wrapText="1"/>
    </xf>
    <xf numFmtId="0" fontId="18" fillId="0" borderId="21" xfId="0" applyNumberFormat="1" applyFont="1" applyFill="1" applyBorder="1" applyAlignment="1" applyProtection="1"/>
    <xf numFmtId="0" fontId="19" fillId="0" borderId="21" xfId="0" applyNumberFormat="1" applyFont="1" applyFill="1" applyBorder="1" applyAlignment="1" applyProtection="1">
      <alignment horizontal="left"/>
    </xf>
    <xf numFmtId="0" fontId="19" fillId="0" borderId="21" xfId="0" applyNumberFormat="1" applyFont="1" applyFill="1" applyBorder="1" applyAlignment="1" applyProtection="1">
      <alignment wrapText="1"/>
    </xf>
    <xf numFmtId="0" fontId="19" fillId="0" borderId="21" xfId="0" applyNumberFormat="1" applyFont="1" applyFill="1" applyBorder="1" applyAlignment="1" applyProtection="1"/>
    <xf numFmtId="0" fontId="19" fillId="0" borderId="21" xfId="0" applyNumberFormat="1" applyFont="1" applyFill="1" applyBorder="1" applyAlignment="1" applyProtection="1">
      <alignment horizontal="center"/>
    </xf>
    <xf numFmtId="0" fontId="19" fillId="0" borderId="19" xfId="0" applyNumberFormat="1" applyFont="1" applyFill="1" applyBorder="1" applyAlignment="1" applyProtection="1">
      <alignment horizontal="center"/>
    </xf>
    <xf numFmtId="0" fontId="19" fillId="0" borderId="20" xfId="0" applyNumberFormat="1" applyFont="1" applyFill="1" applyBorder="1" applyAlignment="1" applyProtection="1">
      <alignment horizontal="center"/>
    </xf>
    <xf numFmtId="1" fontId="14" fillId="0" borderId="22" xfId="0" applyNumberFormat="1" applyFont="1" applyBorder="1" applyAlignment="1">
      <alignment horizontal="left" wrapText="1"/>
    </xf>
    <xf numFmtId="3" fontId="14" fillId="0" borderId="23" xfId="0" applyNumberFormat="1" applyFont="1" applyBorder="1" applyAlignment="1">
      <alignment horizontal="center" vertical="center" wrapText="1"/>
    </xf>
    <xf numFmtId="3" fontId="14" fillId="0" borderId="24" xfId="0" applyNumberFormat="1" applyFont="1" applyBorder="1"/>
    <xf numFmtId="3" fontId="14" fillId="0" borderId="24" xfId="0" applyNumberFormat="1" applyFont="1" applyBorder="1" applyAlignment="1">
      <alignment horizontal="center" wrapText="1"/>
    </xf>
    <xf numFmtId="3" fontId="14" fillId="0" borderId="24" xfId="0" applyNumberFormat="1" applyFont="1" applyBorder="1" applyAlignment="1">
      <alignment horizontal="center" vertical="center" wrapText="1"/>
    </xf>
    <xf numFmtId="3" fontId="14" fillId="0" borderId="25" xfId="0" applyNumberFormat="1" applyFont="1" applyBorder="1" applyAlignment="1">
      <alignment horizontal="center" vertical="center" wrapText="1"/>
    </xf>
    <xf numFmtId="3" fontId="14" fillId="0" borderId="26" xfId="0" applyNumberFormat="1" applyFont="1" applyBorder="1" applyAlignment="1">
      <alignment horizontal="center" vertical="center" wrapText="1"/>
    </xf>
    <xf numFmtId="1" fontId="14" fillId="0" borderId="27" xfId="0" applyNumberFormat="1" applyFont="1" applyBorder="1" applyAlignment="1">
      <alignment horizontal="left" wrapText="1"/>
    </xf>
    <xf numFmtId="3" fontId="14" fillId="0" borderId="28" xfId="0" applyNumberFormat="1" applyFont="1" applyBorder="1"/>
    <xf numFmtId="3" fontId="14" fillId="0" borderId="29" xfId="0" applyNumberFormat="1" applyFont="1" applyBorder="1"/>
    <xf numFmtId="3" fontId="14" fillId="0" borderId="30" xfId="0" applyNumberFormat="1" applyFont="1" applyBorder="1"/>
    <xf numFmtId="3" fontId="14" fillId="0" borderId="31" xfId="0" applyNumberFormat="1" applyFont="1" applyBorder="1"/>
    <xf numFmtId="1" fontId="14" fillId="0" borderId="32" xfId="0" applyNumberFormat="1" applyFont="1" applyBorder="1" applyAlignment="1">
      <alignment wrapText="1"/>
    </xf>
    <xf numFmtId="3" fontId="14" fillId="0" borderId="33" xfId="0" applyNumberFormat="1" applyFont="1" applyBorder="1"/>
    <xf numFmtId="3" fontId="14" fillId="0" borderId="34" xfId="0" applyNumberFormat="1" applyFont="1" applyBorder="1"/>
    <xf numFmtId="3" fontId="14" fillId="0" borderId="35" xfId="0" applyNumberFormat="1" applyFont="1" applyBorder="1"/>
    <xf numFmtId="3" fontId="14" fillId="0" borderId="36" xfId="0" applyNumberFormat="1" applyFont="1" applyBorder="1"/>
    <xf numFmtId="3" fontId="15" fillId="0" borderId="16" xfId="0" applyNumberFormat="1" applyFont="1" applyBorder="1"/>
    <xf numFmtId="3" fontId="15" fillId="0" borderId="17" xfId="0" applyNumberFormat="1" applyFont="1" applyBorder="1"/>
    <xf numFmtId="0" fontId="19" fillId="0" borderId="37" xfId="0" applyNumberFormat="1" applyFont="1" applyFill="1" applyBorder="1" applyAlignment="1" applyProtection="1">
      <alignment horizontal="center"/>
    </xf>
    <xf numFmtId="0" fontId="18" fillId="0" borderId="37" xfId="0" applyNumberFormat="1" applyFont="1" applyFill="1" applyBorder="1" applyAlignment="1" applyProtection="1">
      <alignment wrapText="1"/>
    </xf>
    <xf numFmtId="0" fontId="18" fillId="0" borderId="37" xfId="0" applyNumberFormat="1" applyFont="1" applyFill="1" applyBorder="1" applyAlignment="1" applyProtection="1"/>
    <xf numFmtId="3" fontId="14" fillId="0" borderId="38" xfId="0" applyNumberFormat="1" applyFont="1" applyBorder="1"/>
    <xf numFmtId="3" fontId="14" fillId="0" borderId="39" xfId="0" applyNumberFormat="1" applyFont="1" applyBorder="1"/>
    <xf numFmtId="3" fontId="14" fillId="0" borderId="40" xfId="0" applyNumberFormat="1" applyFont="1" applyBorder="1"/>
    <xf numFmtId="3" fontId="14" fillId="0" borderId="41" xfId="0" applyNumberFormat="1" applyFont="1" applyBorder="1"/>
    <xf numFmtId="3" fontId="18" fillId="0" borderId="19" xfId="0" applyNumberFormat="1" applyFont="1" applyFill="1" applyBorder="1" applyAlignment="1" applyProtection="1"/>
    <xf numFmtId="3" fontId="19" fillId="0" borderId="20" xfId="0" applyNumberFormat="1" applyFont="1" applyFill="1" applyBorder="1" applyAlignment="1" applyProtection="1"/>
    <xf numFmtId="3" fontId="18" fillId="0" borderId="21" xfId="0" applyNumberFormat="1" applyFont="1" applyFill="1" applyBorder="1" applyAlignment="1" applyProtection="1"/>
    <xf numFmtId="3" fontId="19" fillId="0" borderId="21" xfId="0" applyNumberFormat="1" applyFont="1" applyFill="1" applyBorder="1" applyAlignment="1" applyProtection="1"/>
    <xf numFmtId="0" fontId="19" fillId="0" borderId="0" xfId="0" quotePrefix="1" applyNumberFormat="1" applyFont="1" applyFill="1" applyBorder="1" applyAlignment="1" applyProtection="1">
      <alignment horizontal="left" vertical="center"/>
    </xf>
    <xf numFmtId="0" fontId="19" fillId="0" borderId="20" xfId="0" applyNumberFormat="1" applyFont="1" applyFill="1" applyBorder="1" applyAlignment="1" applyProtection="1"/>
    <xf numFmtId="0" fontId="18" fillId="0" borderId="46" xfId="0" applyNumberFormat="1" applyFont="1" applyFill="1" applyBorder="1" applyAlignment="1" applyProtection="1">
      <alignment horizontal="center"/>
    </xf>
    <xf numFmtId="0" fontId="18" fillId="0" borderId="46" xfId="0" applyNumberFormat="1" applyFont="1" applyFill="1" applyBorder="1" applyAlignment="1" applyProtection="1">
      <alignment wrapText="1"/>
    </xf>
    <xf numFmtId="0" fontId="19" fillId="0" borderId="46" xfId="0" applyNumberFormat="1" applyFont="1" applyFill="1" applyBorder="1" applyAlignment="1" applyProtection="1"/>
    <xf numFmtId="3" fontId="15" fillId="0" borderId="44" xfId="0" applyNumberFormat="1" applyFont="1" applyBorder="1" applyAlignment="1"/>
    <xf numFmtId="3" fontId="15" fillId="0" borderId="45" xfId="0" applyNumberFormat="1" applyFont="1" applyBorder="1" applyAlignment="1"/>
    <xf numFmtId="0" fontId="19" fillId="0" borderId="46" xfId="0" applyNumberFormat="1" applyFont="1" applyFill="1" applyBorder="1" applyAlignment="1" applyProtection="1">
      <alignment horizontal="center"/>
    </xf>
    <xf numFmtId="0" fontId="19" fillId="0" borderId="46" xfId="0" applyNumberFormat="1" applyFont="1" applyFill="1" applyBorder="1" applyAlignment="1" applyProtection="1">
      <alignment wrapText="1"/>
    </xf>
    <xf numFmtId="3" fontId="19" fillId="0" borderId="46" xfId="0" applyNumberFormat="1" applyFont="1" applyFill="1" applyBorder="1" applyAlignment="1" applyProtection="1"/>
    <xf numFmtId="3" fontId="18" fillId="0" borderId="46" xfId="0" applyNumberFormat="1" applyFont="1" applyFill="1" applyBorder="1" applyAlignment="1" applyProtection="1"/>
    <xf numFmtId="0" fontId="18" fillId="0" borderId="46" xfId="0" applyNumberFormat="1" applyFont="1" applyFill="1" applyBorder="1" applyAlignment="1" applyProtection="1"/>
    <xf numFmtId="0" fontId="19" fillId="0" borderId="49" xfId="0" applyNumberFormat="1" applyFont="1" applyFill="1" applyBorder="1" applyAlignment="1" applyProtection="1">
      <alignment horizontal="center"/>
    </xf>
    <xf numFmtId="0" fontId="19" fillId="0" borderId="49" xfId="0" applyNumberFormat="1" applyFont="1" applyFill="1" applyBorder="1" applyAlignment="1" applyProtection="1">
      <alignment wrapText="1"/>
    </xf>
    <xf numFmtId="3" fontId="19" fillId="0" borderId="49" xfId="0" applyNumberFormat="1" applyFont="1" applyFill="1" applyBorder="1" applyAlignment="1" applyProtection="1"/>
    <xf numFmtId="3" fontId="18" fillId="0" borderId="49" xfId="0" applyNumberFormat="1" applyFont="1" applyFill="1" applyBorder="1" applyAlignment="1" applyProtection="1"/>
    <xf numFmtId="0" fontId="18" fillId="0" borderId="49" xfId="0" applyNumberFormat="1" applyFont="1" applyFill="1" applyBorder="1" applyAlignment="1" applyProtection="1"/>
    <xf numFmtId="0" fontId="26" fillId="20" borderId="11" xfId="0" applyNumberFormat="1" applyFont="1" applyFill="1" applyBorder="1" applyAlignment="1" applyProtection="1">
      <alignment horizontal="left" wrapText="1"/>
    </xf>
    <xf numFmtId="0" fontId="26" fillId="20" borderId="10" xfId="0" applyNumberFormat="1" applyFont="1" applyFill="1" applyBorder="1" applyAlignment="1" applyProtection="1">
      <alignment horizontal="left" wrapText="1"/>
    </xf>
    <xf numFmtId="0" fontId="26" fillId="20" borderId="42" xfId="0" applyNumberFormat="1" applyFont="1" applyFill="1" applyBorder="1" applyAlignment="1" applyProtection="1">
      <alignment horizontal="left" wrapText="1"/>
    </xf>
    <xf numFmtId="0" fontId="32" fillId="0" borderId="0" xfId="0" applyNumberFormat="1" applyFont="1" applyFill="1" applyBorder="1" applyAlignment="1" applyProtection="1">
      <alignment horizontal="left"/>
    </xf>
    <xf numFmtId="0" fontId="20" fillId="0" borderId="0" xfId="0" applyNumberFormat="1" applyFont="1" applyFill="1" applyBorder="1" applyAlignment="1" applyProtection="1">
      <alignment horizontal="center" vertical="center" wrapText="1"/>
    </xf>
    <xf numFmtId="0" fontId="18" fillId="0" borderId="0" xfId="0" applyNumberFormat="1" applyFont="1" applyFill="1" applyBorder="1" applyAlignment="1" applyProtection="1">
      <alignment vertical="center" wrapText="1"/>
    </xf>
    <xf numFmtId="0" fontId="29" fillId="20" borderId="11" xfId="0" applyNumberFormat="1" applyFont="1" applyFill="1" applyBorder="1" applyAlignment="1" applyProtection="1">
      <alignment horizontal="left" wrapText="1"/>
    </xf>
    <xf numFmtId="0" fontId="30" fillId="20" borderId="10" xfId="0" applyNumberFormat="1" applyFont="1" applyFill="1" applyBorder="1" applyAlignment="1" applyProtection="1">
      <alignment wrapText="1"/>
    </xf>
    <xf numFmtId="0" fontId="14" fillId="20" borderId="10" xfId="0" applyNumberFormat="1" applyFont="1" applyFill="1" applyBorder="1" applyAlignment="1" applyProtection="1"/>
    <xf numFmtId="0" fontId="29" fillId="0" borderId="11" xfId="0" applyNumberFormat="1" applyFont="1" applyFill="1" applyBorder="1" applyAlignment="1" applyProtection="1">
      <alignment horizontal="left" wrapText="1"/>
    </xf>
    <xf numFmtId="0" fontId="30" fillId="0" borderId="10" xfId="0" applyNumberFormat="1" applyFont="1" applyFill="1" applyBorder="1" applyAlignment="1" applyProtection="1">
      <alignment wrapText="1"/>
    </xf>
    <xf numFmtId="0" fontId="14" fillId="0" borderId="10" xfId="0" applyNumberFormat="1" applyFont="1" applyFill="1" applyBorder="1" applyAlignment="1" applyProtection="1"/>
    <xf numFmtId="0" fontId="29" fillId="0" borderId="11" xfId="0" quotePrefix="1" applyFont="1" applyFill="1" applyBorder="1" applyAlignment="1">
      <alignment horizontal="left"/>
    </xf>
    <xf numFmtId="0" fontId="29" fillId="0" borderId="11" xfId="0" quotePrefix="1" applyNumberFormat="1" applyFont="1" applyFill="1" applyBorder="1" applyAlignment="1" applyProtection="1">
      <alignment horizontal="left" wrapText="1"/>
    </xf>
    <xf numFmtId="0" fontId="14" fillId="0" borderId="10" xfId="0" applyNumberFormat="1" applyFont="1" applyFill="1" applyBorder="1" applyAlignment="1" applyProtection="1">
      <alignment wrapText="1"/>
    </xf>
    <xf numFmtId="0" fontId="29" fillId="0" borderId="11" xfId="0" quotePrefix="1" applyFont="1" applyBorder="1" applyAlignment="1">
      <alignment horizontal="left"/>
    </xf>
    <xf numFmtId="0" fontId="29" fillId="20" borderId="11" xfId="0" quotePrefix="1" applyNumberFormat="1" applyFont="1" applyFill="1" applyBorder="1" applyAlignment="1" applyProtection="1">
      <alignment horizontal="left" wrapText="1"/>
    </xf>
    <xf numFmtId="0" fontId="27" fillId="0" borderId="0" xfId="0" applyNumberFormat="1" applyFont="1" applyFill="1" applyBorder="1" applyAlignment="1" applyProtection="1">
      <alignment horizontal="center" vertical="center" wrapText="1"/>
    </xf>
    <xf numFmtId="0" fontId="18" fillId="0" borderId="0" xfId="0" applyNumberFormat="1" applyFont="1" applyFill="1" applyBorder="1" applyAlignment="1" applyProtection="1"/>
    <xf numFmtId="0" fontId="26" fillId="21" borderId="11" xfId="0" applyNumberFormat="1" applyFont="1" applyFill="1" applyBorder="1" applyAlignment="1" applyProtection="1">
      <alignment horizontal="left" wrapText="1"/>
    </xf>
    <xf numFmtId="0" fontId="26" fillId="21" borderId="10" xfId="0" applyNumberFormat="1" applyFont="1" applyFill="1" applyBorder="1" applyAlignment="1" applyProtection="1">
      <alignment horizontal="left" wrapText="1"/>
    </xf>
    <xf numFmtId="0" fontId="26" fillId="21" borderId="42" xfId="0" applyNumberFormat="1" applyFont="1" applyFill="1" applyBorder="1" applyAlignment="1" applyProtection="1">
      <alignment horizontal="left" wrapText="1"/>
    </xf>
    <xf numFmtId="0" fontId="33" fillId="0" borderId="0" xfId="0" applyNumberFormat="1" applyFont="1" applyFill="1" applyBorder="1" applyAlignment="1" applyProtection="1">
      <alignment wrapText="1"/>
    </xf>
    <xf numFmtId="0" fontId="0" fillId="0" borderId="0" xfId="0" applyNumberFormat="1" applyFill="1" applyBorder="1" applyAlignment="1" applyProtection="1">
      <alignment wrapText="1"/>
    </xf>
    <xf numFmtId="0" fontId="20" fillId="0" borderId="0" xfId="0" quotePrefix="1" applyNumberFormat="1" applyFont="1" applyFill="1" applyBorder="1" applyAlignment="1" applyProtection="1">
      <alignment horizontal="center" vertical="center" wrapText="1"/>
    </xf>
    <xf numFmtId="0" fontId="29" fillId="0" borderId="43" xfId="0" applyFont="1" applyFill="1" applyBorder="1" applyAlignment="1">
      <alignment horizontal="center" vertical="center"/>
    </xf>
    <xf numFmtId="0" fontId="29" fillId="0" borderId="44" xfId="0" applyFont="1" applyFill="1" applyBorder="1" applyAlignment="1">
      <alignment horizontal="center" vertical="center"/>
    </xf>
    <xf numFmtId="0" fontId="30" fillId="0" borderId="44" xfId="0" applyFont="1" applyFill="1" applyBorder="1" applyAlignment="1">
      <alignment horizontal="center" vertical="center"/>
    </xf>
    <xf numFmtId="0" fontId="30" fillId="0" borderId="45" xfId="0" applyFont="1" applyFill="1" applyBorder="1" applyAlignment="1">
      <alignment horizontal="center" vertical="center"/>
    </xf>
    <xf numFmtId="3" fontId="15" fillId="0" borderId="43" xfId="0" applyNumberFormat="1" applyFont="1" applyBorder="1" applyAlignment="1">
      <alignment horizontal="center"/>
    </xf>
    <xf numFmtId="3" fontId="15" fillId="0" borderId="44" xfId="0" applyNumberFormat="1" applyFont="1" applyBorder="1" applyAlignment="1">
      <alignment horizontal="center"/>
    </xf>
    <xf numFmtId="3" fontId="15" fillId="0" borderId="45" xfId="0" applyNumberFormat="1" applyFont="1" applyBorder="1" applyAlignment="1">
      <alignment horizontal="center"/>
    </xf>
    <xf numFmtId="0" fontId="20" fillId="0" borderId="15" xfId="0" quotePrefix="1" applyNumberFormat="1" applyFont="1" applyFill="1" applyBorder="1" applyAlignment="1" applyProtection="1">
      <alignment horizontal="left" wrapText="1"/>
    </xf>
    <xf numFmtId="0" fontId="27" fillId="0" borderId="15" xfId="0" applyNumberFormat="1" applyFont="1" applyFill="1" applyBorder="1" applyAlignment="1" applyProtection="1">
      <alignment wrapText="1"/>
    </xf>
    <xf numFmtId="0" fontId="20" fillId="0" borderId="0" xfId="0" applyNumberFormat="1" applyFont="1" applyFill="1" applyBorder="1" applyAlignment="1" applyProtection="1">
      <alignment horizontal="center" vertical="center"/>
    </xf>
    <xf numFmtId="0" fontId="19" fillId="0" borderId="47" xfId="0" applyNumberFormat="1" applyFont="1" applyFill="1" applyBorder="1" applyAlignment="1" applyProtection="1">
      <alignment horizontal="center"/>
    </xf>
    <xf numFmtId="0" fontId="19" fillId="0" borderId="48" xfId="0" applyNumberFormat="1" applyFont="1" applyFill="1" applyBorder="1" applyAlignment="1" applyProtection="1">
      <alignment horizontal="center"/>
    </xf>
  </cellXfs>
  <cellStyles count="38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Heading 1" xfId="29"/>
    <cellStyle name="Heading 2" xfId="30"/>
    <cellStyle name="Heading 3" xfId="31"/>
    <cellStyle name="Heading 4" xfId="32"/>
    <cellStyle name="Input" xfId="33"/>
    <cellStyle name="Linked Cell" xfId="34"/>
    <cellStyle name="Neutral" xfId="35"/>
    <cellStyle name="Normalno" xfId="0" builtinId="0"/>
    <cellStyle name="Normalno 2" xfId="36"/>
    <cellStyle name="Total" xfId="3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2878" name="Line 1"/>
        <xdr:cNvSpPr>
          <a:spLocks noChangeShapeType="1"/>
        </xdr:cNvSpPr>
      </xdr:nvSpPr>
      <xdr:spPr bwMode="auto">
        <a:xfrm>
          <a:off x="19050" y="495300"/>
          <a:ext cx="1047750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</xdr:row>
      <xdr:rowOff>19050</xdr:rowOff>
    </xdr:from>
    <xdr:to>
      <xdr:col>0</xdr:col>
      <xdr:colOff>1057275</xdr:colOff>
      <xdr:row>4</xdr:row>
      <xdr:rowOff>0</xdr:rowOff>
    </xdr:to>
    <xdr:sp macro="" textlink="">
      <xdr:nvSpPr>
        <xdr:cNvPr id="2879" name="Line 2"/>
        <xdr:cNvSpPr>
          <a:spLocks noChangeShapeType="1"/>
        </xdr:cNvSpPr>
      </xdr:nvSpPr>
      <xdr:spPr bwMode="auto">
        <a:xfrm>
          <a:off x="9525" y="495300"/>
          <a:ext cx="1047750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18</xdr:row>
      <xdr:rowOff>19050</xdr:rowOff>
    </xdr:from>
    <xdr:to>
      <xdr:col>1</xdr:col>
      <xdr:colOff>0</xdr:colOff>
      <xdr:row>20</xdr:row>
      <xdr:rowOff>0</xdr:rowOff>
    </xdr:to>
    <xdr:sp macro="" textlink="">
      <xdr:nvSpPr>
        <xdr:cNvPr id="2880" name="Line 1"/>
        <xdr:cNvSpPr>
          <a:spLocks noChangeShapeType="1"/>
        </xdr:cNvSpPr>
      </xdr:nvSpPr>
      <xdr:spPr bwMode="auto">
        <a:xfrm>
          <a:off x="19050" y="4686300"/>
          <a:ext cx="1047750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18</xdr:row>
      <xdr:rowOff>19050</xdr:rowOff>
    </xdr:from>
    <xdr:to>
      <xdr:col>0</xdr:col>
      <xdr:colOff>1057275</xdr:colOff>
      <xdr:row>20</xdr:row>
      <xdr:rowOff>0</xdr:rowOff>
    </xdr:to>
    <xdr:sp macro="" textlink="">
      <xdr:nvSpPr>
        <xdr:cNvPr id="2881" name="Line 2"/>
        <xdr:cNvSpPr>
          <a:spLocks noChangeShapeType="1"/>
        </xdr:cNvSpPr>
      </xdr:nvSpPr>
      <xdr:spPr bwMode="auto">
        <a:xfrm>
          <a:off x="9525" y="4686300"/>
          <a:ext cx="1047750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31</xdr:row>
      <xdr:rowOff>19050</xdr:rowOff>
    </xdr:from>
    <xdr:to>
      <xdr:col>1</xdr:col>
      <xdr:colOff>0</xdr:colOff>
      <xdr:row>33</xdr:row>
      <xdr:rowOff>0</xdr:rowOff>
    </xdr:to>
    <xdr:sp macro="" textlink="">
      <xdr:nvSpPr>
        <xdr:cNvPr id="2882" name="Line 1"/>
        <xdr:cNvSpPr>
          <a:spLocks noChangeShapeType="1"/>
        </xdr:cNvSpPr>
      </xdr:nvSpPr>
      <xdr:spPr bwMode="auto">
        <a:xfrm>
          <a:off x="19050" y="8382000"/>
          <a:ext cx="1047750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31</xdr:row>
      <xdr:rowOff>19050</xdr:rowOff>
    </xdr:from>
    <xdr:to>
      <xdr:col>0</xdr:col>
      <xdr:colOff>1057275</xdr:colOff>
      <xdr:row>33</xdr:row>
      <xdr:rowOff>0</xdr:rowOff>
    </xdr:to>
    <xdr:sp macro="" textlink="">
      <xdr:nvSpPr>
        <xdr:cNvPr id="2883" name="Line 2"/>
        <xdr:cNvSpPr>
          <a:spLocks noChangeShapeType="1"/>
        </xdr:cNvSpPr>
      </xdr:nvSpPr>
      <xdr:spPr bwMode="auto">
        <a:xfrm>
          <a:off x="9525" y="8382000"/>
          <a:ext cx="1047750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990600</xdr:colOff>
      <xdr:row>77</xdr:row>
      <xdr:rowOff>45721</xdr:rowOff>
    </xdr:from>
    <xdr:to>
      <xdr:col>7</xdr:col>
      <xdr:colOff>228600</xdr:colOff>
      <xdr:row>87</xdr:row>
      <xdr:rowOff>68581</xdr:rowOff>
    </xdr:to>
    <xdr:pic>
      <xdr:nvPicPr>
        <xdr:cNvPr id="7" name="Slika 6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9080" y="17175481"/>
          <a:ext cx="3802380" cy="16992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297180</xdr:colOff>
      <xdr:row>74</xdr:row>
      <xdr:rowOff>121921</xdr:rowOff>
    </xdr:from>
    <xdr:to>
      <xdr:col>7</xdr:col>
      <xdr:colOff>934720</xdr:colOff>
      <xdr:row>138</xdr:row>
      <xdr:rowOff>73661</xdr:rowOff>
    </xdr:to>
    <xdr:pic>
      <xdr:nvPicPr>
        <xdr:cNvPr id="15" name="Slika 14"/>
        <xdr:cNvPicPr/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1080" y="16748761"/>
          <a:ext cx="7556500" cy="106807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K45"/>
  <sheetViews>
    <sheetView view="pageBreakPreview" topLeftCell="A40" zoomScaleSheetLayoutView="100" workbookViewId="0">
      <selection activeCell="A3" sqref="A3:H3"/>
    </sheetView>
  </sheetViews>
  <sheetFormatPr defaultColWidth="11.44140625" defaultRowHeight="13.2" x14ac:dyDescent="0.25"/>
  <cols>
    <col min="1" max="2" width="4.33203125" style="3" customWidth="1"/>
    <col min="3" max="3" width="5.5546875" style="3" customWidth="1"/>
    <col min="4" max="4" width="5.33203125" style="60" customWidth="1"/>
    <col min="5" max="5" width="44.6640625" style="3" customWidth="1"/>
    <col min="6" max="6" width="15.88671875" style="3" bestFit="1" customWidth="1"/>
    <col min="7" max="7" width="17.33203125" style="3" customWidth="1"/>
    <col min="8" max="8" width="16.6640625" style="3" customWidth="1"/>
    <col min="9" max="9" width="11.44140625" style="3"/>
    <col min="10" max="10" width="16.33203125" style="3" bestFit="1" customWidth="1"/>
    <col min="11" max="11" width="21.6640625" style="3" bestFit="1" customWidth="1"/>
    <col min="12" max="16384" width="11.44140625" style="3"/>
  </cols>
  <sheetData>
    <row r="2" spans="1:10" ht="13.8" x14ac:dyDescent="0.25">
      <c r="A2" s="152" t="s">
        <v>52</v>
      </c>
      <c r="B2" s="152"/>
      <c r="C2" s="152"/>
      <c r="D2" s="152"/>
      <c r="E2" s="152"/>
      <c r="F2" s="152"/>
      <c r="G2" s="152"/>
      <c r="H2" s="152"/>
    </row>
    <row r="3" spans="1:10" ht="48" customHeight="1" x14ac:dyDescent="0.25">
      <c r="A3" s="153" t="s">
        <v>76</v>
      </c>
      <c r="B3" s="153"/>
      <c r="C3" s="153"/>
      <c r="D3" s="153"/>
      <c r="E3" s="153"/>
      <c r="F3" s="153"/>
      <c r="G3" s="153"/>
      <c r="H3" s="153"/>
    </row>
    <row r="4" spans="1:10" s="48" customFormat="1" ht="26.25" customHeight="1" x14ac:dyDescent="0.25">
      <c r="A4" s="153" t="s">
        <v>32</v>
      </c>
      <c r="B4" s="153"/>
      <c r="C4" s="153"/>
      <c r="D4" s="153"/>
      <c r="E4" s="153"/>
      <c r="F4" s="153"/>
      <c r="G4" s="154"/>
      <c r="H4" s="154"/>
    </row>
    <row r="5" spans="1:10" ht="15.75" customHeight="1" x14ac:dyDescent="0.3">
      <c r="A5" s="49"/>
      <c r="B5" s="50"/>
      <c r="C5" s="50"/>
      <c r="D5" s="50"/>
      <c r="E5" s="50"/>
    </row>
    <row r="6" spans="1:10" ht="27.75" customHeight="1" x14ac:dyDescent="0.3">
      <c r="A6" s="51"/>
      <c r="B6" s="52"/>
      <c r="C6" s="52"/>
      <c r="D6" s="53"/>
      <c r="E6" s="54"/>
      <c r="F6" s="55" t="s">
        <v>62</v>
      </c>
      <c r="G6" s="55" t="s">
        <v>63</v>
      </c>
      <c r="H6" s="56" t="s">
        <v>64</v>
      </c>
      <c r="I6" s="57"/>
    </row>
    <row r="7" spans="1:10" ht="27.75" customHeight="1" x14ac:dyDescent="0.3">
      <c r="A7" s="155" t="s">
        <v>34</v>
      </c>
      <c r="B7" s="156"/>
      <c r="C7" s="156"/>
      <c r="D7" s="156"/>
      <c r="E7" s="157"/>
      <c r="F7" s="70">
        <f>+F8+F9</f>
        <v>4166345</v>
      </c>
      <c r="G7" s="70">
        <f>G8+G9</f>
        <v>4166345</v>
      </c>
      <c r="H7" s="70">
        <f>+H8+H9</f>
        <v>4166345</v>
      </c>
      <c r="I7" s="68"/>
    </row>
    <row r="8" spans="1:10" ht="22.5" customHeight="1" x14ac:dyDescent="0.3">
      <c r="A8" s="158" t="s">
        <v>0</v>
      </c>
      <c r="B8" s="159"/>
      <c r="C8" s="159"/>
      <c r="D8" s="159"/>
      <c r="E8" s="160"/>
      <c r="F8" s="73">
        <v>4166345</v>
      </c>
      <c r="G8" s="73">
        <v>4166345</v>
      </c>
      <c r="H8" s="73">
        <v>4166345</v>
      </c>
    </row>
    <row r="9" spans="1:10" ht="22.5" customHeight="1" x14ac:dyDescent="0.3">
      <c r="A9" s="161" t="s">
        <v>36</v>
      </c>
      <c r="B9" s="160"/>
      <c r="C9" s="160"/>
      <c r="D9" s="160"/>
      <c r="E9" s="160"/>
      <c r="F9" s="73"/>
      <c r="G9" s="73"/>
      <c r="H9" s="73"/>
    </row>
    <row r="10" spans="1:10" ht="22.5" customHeight="1" x14ac:dyDescent="0.3">
      <c r="A10" s="69" t="s">
        <v>35</v>
      </c>
      <c r="B10" s="72"/>
      <c r="C10" s="72"/>
      <c r="D10" s="72"/>
      <c r="E10" s="72"/>
      <c r="F10" s="70">
        <f>+F11+F12</f>
        <v>4161345</v>
      </c>
      <c r="G10" s="70">
        <f>+G11+G12</f>
        <v>4166345</v>
      </c>
      <c r="H10" s="70">
        <f>+H11+H12</f>
        <v>4166345</v>
      </c>
    </row>
    <row r="11" spans="1:10" ht="22.5" customHeight="1" x14ac:dyDescent="0.3">
      <c r="A11" s="162" t="s">
        <v>1</v>
      </c>
      <c r="B11" s="159"/>
      <c r="C11" s="159"/>
      <c r="D11" s="159"/>
      <c r="E11" s="163"/>
      <c r="F11" s="73">
        <f>'PLAN RASHODA I IZDATAKA'!C9</f>
        <v>4111345</v>
      </c>
      <c r="G11" s="73">
        <v>4116345</v>
      </c>
      <c r="H11" s="73">
        <v>4116345</v>
      </c>
      <c r="I11" s="38"/>
      <c r="J11" s="38"/>
    </row>
    <row r="12" spans="1:10" ht="22.5" customHeight="1" x14ac:dyDescent="0.3">
      <c r="A12" s="164" t="s">
        <v>38</v>
      </c>
      <c r="B12" s="160"/>
      <c r="C12" s="160"/>
      <c r="D12" s="160"/>
      <c r="E12" s="160"/>
      <c r="F12" s="58">
        <f>'PLAN RASHODA I IZDATAKA'!C23</f>
        <v>50000</v>
      </c>
      <c r="G12" s="58">
        <v>50000</v>
      </c>
      <c r="H12" s="58">
        <v>50000</v>
      </c>
      <c r="I12" s="38"/>
      <c r="J12" s="38"/>
    </row>
    <row r="13" spans="1:10" ht="22.5" customHeight="1" x14ac:dyDescent="0.3">
      <c r="A13" s="165" t="s">
        <v>2</v>
      </c>
      <c r="B13" s="156"/>
      <c r="C13" s="156"/>
      <c r="D13" s="156"/>
      <c r="E13" s="156"/>
      <c r="F13" s="71">
        <f>+F7-F10</f>
        <v>5000</v>
      </c>
      <c r="G13" s="71">
        <f>+G7-G10</f>
        <v>0</v>
      </c>
      <c r="H13" s="71">
        <f>+H7-H10</f>
        <v>0</v>
      </c>
      <c r="J13" s="38"/>
    </row>
    <row r="14" spans="1:10" ht="25.5" customHeight="1" x14ac:dyDescent="0.25">
      <c r="A14" s="153"/>
      <c r="B14" s="166"/>
      <c r="C14" s="166"/>
      <c r="D14" s="166"/>
      <c r="E14" s="166"/>
      <c r="F14" s="167"/>
      <c r="G14" s="167"/>
      <c r="H14" s="167"/>
    </row>
    <row r="15" spans="1:10" ht="27.75" customHeight="1" x14ac:dyDescent="0.3">
      <c r="A15" s="51"/>
      <c r="B15" s="52"/>
      <c r="C15" s="52"/>
      <c r="D15" s="53"/>
      <c r="E15" s="54"/>
      <c r="F15" s="55" t="s">
        <v>62</v>
      </c>
      <c r="G15" s="55" t="s">
        <v>63</v>
      </c>
      <c r="H15" s="56" t="s">
        <v>64</v>
      </c>
      <c r="J15" s="38"/>
    </row>
    <row r="16" spans="1:10" ht="30.75" customHeight="1" x14ac:dyDescent="0.3">
      <c r="A16" s="168" t="s">
        <v>39</v>
      </c>
      <c r="B16" s="169"/>
      <c r="C16" s="169"/>
      <c r="D16" s="169"/>
      <c r="E16" s="170"/>
      <c r="F16" s="74">
        <v>17223</v>
      </c>
      <c r="G16" s="74"/>
      <c r="H16" s="75"/>
      <c r="J16" s="38"/>
    </row>
    <row r="17" spans="1:11" ht="34.5" customHeight="1" x14ac:dyDescent="0.3">
      <c r="A17" s="149" t="s">
        <v>40</v>
      </c>
      <c r="B17" s="150"/>
      <c r="C17" s="150"/>
      <c r="D17" s="150"/>
      <c r="E17" s="151"/>
      <c r="F17" s="76">
        <v>5000</v>
      </c>
      <c r="G17" s="76"/>
      <c r="H17" s="71"/>
      <c r="J17" s="38"/>
    </row>
    <row r="18" spans="1:11" s="43" customFormat="1" ht="25.5" customHeight="1" x14ac:dyDescent="0.3">
      <c r="A18" s="173"/>
      <c r="B18" s="166"/>
      <c r="C18" s="166"/>
      <c r="D18" s="166"/>
      <c r="E18" s="166"/>
      <c r="F18" s="167"/>
      <c r="G18" s="167"/>
      <c r="H18" s="167"/>
      <c r="J18" s="77"/>
    </row>
    <row r="19" spans="1:11" s="43" customFormat="1" ht="27.75" customHeight="1" x14ac:dyDescent="0.3">
      <c r="A19" s="51"/>
      <c r="B19" s="52"/>
      <c r="C19" s="52"/>
      <c r="D19" s="53"/>
      <c r="E19" s="54"/>
      <c r="F19" s="55" t="s">
        <v>62</v>
      </c>
      <c r="G19" s="55" t="s">
        <v>63</v>
      </c>
      <c r="H19" s="56" t="s">
        <v>64</v>
      </c>
      <c r="J19" s="77"/>
      <c r="K19" s="77"/>
    </row>
    <row r="20" spans="1:11" s="43" customFormat="1" ht="22.5" customHeight="1" x14ac:dyDescent="0.3">
      <c r="A20" s="158" t="s">
        <v>3</v>
      </c>
      <c r="B20" s="159"/>
      <c r="C20" s="159"/>
      <c r="D20" s="159"/>
      <c r="E20" s="159"/>
      <c r="F20" s="58">
        <v>0</v>
      </c>
      <c r="G20" s="58"/>
      <c r="H20" s="58"/>
      <c r="J20" s="77"/>
    </row>
    <row r="21" spans="1:11" s="43" customFormat="1" ht="33.75" customHeight="1" x14ac:dyDescent="0.3">
      <c r="A21" s="158" t="s">
        <v>4</v>
      </c>
      <c r="B21" s="159"/>
      <c r="C21" s="159"/>
      <c r="D21" s="159"/>
      <c r="E21" s="159"/>
      <c r="F21" s="58">
        <v>0</v>
      </c>
      <c r="G21" s="58"/>
      <c r="H21" s="58"/>
    </row>
    <row r="22" spans="1:11" s="43" customFormat="1" ht="22.5" customHeight="1" x14ac:dyDescent="0.3">
      <c r="A22" s="165" t="s">
        <v>5</v>
      </c>
      <c r="B22" s="156"/>
      <c r="C22" s="156"/>
      <c r="D22" s="156"/>
      <c r="E22" s="156"/>
      <c r="F22" s="70">
        <f>F20-F21</f>
        <v>0</v>
      </c>
      <c r="G22" s="70">
        <f>G20-G21</f>
        <v>0</v>
      </c>
      <c r="H22" s="70">
        <f>H20-H21</f>
        <v>0</v>
      </c>
      <c r="J22" s="78"/>
      <c r="K22" s="77"/>
    </row>
    <row r="23" spans="1:11" s="43" customFormat="1" ht="25.5" customHeight="1" x14ac:dyDescent="0.3">
      <c r="A23" s="173"/>
      <c r="B23" s="166"/>
      <c r="C23" s="166"/>
      <c r="D23" s="166"/>
      <c r="E23" s="166"/>
      <c r="F23" s="167"/>
      <c r="G23" s="167"/>
      <c r="H23" s="167"/>
    </row>
    <row r="24" spans="1:11" s="43" customFormat="1" ht="22.5" customHeight="1" x14ac:dyDescent="0.3">
      <c r="A24" s="162" t="s">
        <v>6</v>
      </c>
      <c r="B24" s="159"/>
      <c r="C24" s="159"/>
      <c r="D24" s="159"/>
      <c r="E24" s="159"/>
      <c r="F24" s="58">
        <v>22223</v>
      </c>
      <c r="G24" s="58">
        <f>IF((G13+G17+G22)&lt;&gt;0,"NESLAGANJE ZBROJA",(G13+G17+G22))</f>
        <v>0</v>
      </c>
      <c r="H24" s="58">
        <f>IF((H13+H17+H22)&lt;&gt;0,"NESLAGANJE ZBROJA",(H13+H17+H22))</f>
        <v>0</v>
      </c>
    </row>
    <row r="25" spans="1:11" s="43" customFormat="1" ht="18" customHeight="1" x14ac:dyDescent="0.3">
      <c r="A25" s="59"/>
      <c r="B25" s="50"/>
      <c r="C25" s="50"/>
      <c r="D25" s="50"/>
      <c r="E25" s="50"/>
    </row>
    <row r="26" spans="1:11" ht="42" customHeight="1" x14ac:dyDescent="0.3">
      <c r="A26" s="171" t="s">
        <v>41</v>
      </c>
      <c r="B26" s="172"/>
      <c r="C26" s="172"/>
      <c r="D26" s="172"/>
      <c r="E26" s="172"/>
      <c r="F26" s="172"/>
      <c r="G26" s="172"/>
      <c r="H26" s="172"/>
    </row>
    <row r="27" spans="1:11" x14ac:dyDescent="0.25">
      <c r="E27" s="79"/>
    </row>
    <row r="31" spans="1:11" x14ac:dyDescent="0.25">
      <c r="F31" s="38"/>
      <c r="G31" s="38"/>
      <c r="H31" s="38"/>
    </row>
    <row r="32" spans="1:11" x14ac:dyDescent="0.25">
      <c r="F32" s="38"/>
      <c r="G32" s="38"/>
      <c r="H32" s="38"/>
    </row>
    <row r="33" spans="5:8" x14ac:dyDescent="0.25">
      <c r="E33" s="80"/>
      <c r="F33" s="40"/>
      <c r="G33" s="40"/>
      <c r="H33" s="40"/>
    </row>
    <row r="34" spans="5:8" x14ac:dyDescent="0.25">
      <c r="E34" s="80"/>
      <c r="F34" s="38"/>
      <c r="G34" s="38"/>
      <c r="H34" s="38"/>
    </row>
    <row r="35" spans="5:8" x14ac:dyDescent="0.25">
      <c r="E35" s="80"/>
      <c r="F35" s="38"/>
      <c r="G35" s="38"/>
      <c r="H35" s="38"/>
    </row>
    <row r="36" spans="5:8" x14ac:dyDescent="0.25">
      <c r="E36" s="80"/>
      <c r="F36" s="38"/>
      <c r="G36" s="38"/>
      <c r="H36" s="38"/>
    </row>
    <row r="37" spans="5:8" x14ac:dyDescent="0.25">
      <c r="E37" s="80"/>
      <c r="F37" s="38"/>
      <c r="G37" s="38"/>
      <c r="H37" s="38"/>
    </row>
    <row r="38" spans="5:8" x14ac:dyDescent="0.25">
      <c r="E38" s="80"/>
    </row>
    <row r="43" spans="5:8" x14ac:dyDescent="0.25">
      <c r="F43" s="38"/>
    </row>
    <row r="44" spans="5:8" x14ac:dyDescent="0.25">
      <c r="F44" s="38"/>
    </row>
    <row r="45" spans="5:8" x14ac:dyDescent="0.25">
      <c r="F45" s="38"/>
    </row>
  </sheetData>
  <mergeCells count="19">
    <mergeCell ref="A26:H26"/>
    <mergeCell ref="A18:H18"/>
    <mergeCell ref="A20:E20"/>
    <mergeCell ref="A21:E21"/>
    <mergeCell ref="A22:E22"/>
    <mergeCell ref="A23:H23"/>
    <mergeCell ref="A24:E24"/>
    <mergeCell ref="A17:E17"/>
    <mergeCell ref="A2:H2"/>
    <mergeCell ref="A3:H3"/>
    <mergeCell ref="A4:H4"/>
    <mergeCell ref="A7:E7"/>
    <mergeCell ref="A8:E8"/>
    <mergeCell ref="A9:E9"/>
    <mergeCell ref="A11:E11"/>
    <mergeCell ref="A12:E12"/>
    <mergeCell ref="A13:E13"/>
    <mergeCell ref="A14:H14"/>
    <mergeCell ref="A16:E16"/>
  </mergeCells>
  <printOptions horizontalCentered="1"/>
  <pageMargins left="0.19685039370078741" right="0.19685039370078741" top="0.62992125984251968" bottom="0.43307086614173229" header="0.31496062992125984" footer="0.31496062992125984"/>
  <pageSetup paperSize="9" scale="8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8"/>
  <sheetViews>
    <sheetView view="pageBreakPreview" zoomScale="120" zoomScaleSheetLayoutView="120" workbookViewId="0">
      <selection activeCell="E15" sqref="E15"/>
    </sheetView>
  </sheetViews>
  <sheetFormatPr defaultColWidth="11.44140625" defaultRowHeight="13.2" x14ac:dyDescent="0.25"/>
  <cols>
    <col min="1" max="1" width="16.5546875" style="13" customWidth="1"/>
    <col min="2" max="3" width="15" style="13" customWidth="1"/>
    <col min="4" max="4" width="13.88671875" style="13" customWidth="1"/>
    <col min="5" max="5" width="14.109375" style="44" customWidth="1"/>
    <col min="6" max="6" width="15.6640625" style="3" customWidth="1"/>
    <col min="7" max="7" width="13.109375" style="3" customWidth="1"/>
    <col min="8" max="8" width="13.5546875" style="3" customWidth="1"/>
    <col min="9" max="9" width="16.6640625" style="3" customWidth="1"/>
    <col min="10" max="10" width="12.88671875" style="3" customWidth="1"/>
    <col min="11" max="11" width="7.88671875" style="3" customWidth="1"/>
    <col min="12" max="12" width="14.33203125" style="3" customWidth="1"/>
    <col min="13" max="13" width="7.88671875" style="3" customWidth="1"/>
    <col min="14" max="16384" width="11.44140625" style="3"/>
  </cols>
  <sheetData>
    <row r="1" spans="1:10" ht="24" customHeight="1" x14ac:dyDescent="0.25">
      <c r="A1" s="153" t="s">
        <v>7</v>
      </c>
      <c r="B1" s="153"/>
      <c r="C1" s="153"/>
      <c r="D1" s="153"/>
      <c r="E1" s="153"/>
      <c r="F1" s="153"/>
      <c r="G1" s="153"/>
      <c r="H1" s="153"/>
      <c r="I1" s="153"/>
      <c r="J1" s="153"/>
    </row>
    <row r="2" spans="1:10" s="1" customFormat="1" ht="13.8" thickBot="1" x14ac:dyDescent="0.3">
      <c r="A2" s="9"/>
      <c r="J2" s="10" t="s">
        <v>8</v>
      </c>
    </row>
    <row r="3" spans="1:10" s="1" customFormat="1" ht="26.25" customHeight="1" thickBot="1" x14ac:dyDescent="0.3">
      <c r="A3" s="64" t="s">
        <v>9</v>
      </c>
      <c r="B3" s="174" t="s">
        <v>42</v>
      </c>
      <c r="C3" s="175"/>
      <c r="D3" s="176"/>
      <c r="E3" s="176"/>
      <c r="F3" s="176"/>
      <c r="G3" s="176"/>
      <c r="H3" s="176"/>
      <c r="I3" s="176"/>
      <c r="J3" s="177"/>
    </row>
    <row r="4" spans="1:10" s="1" customFormat="1" ht="93" thickBot="1" x14ac:dyDescent="0.3">
      <c r="A4" s="65" t="s">
        <v>48</v>
      </c>
      <c r="B4" s="82" t="s">
        <v>65</v>
      </c>
      <c r="C4" s="82" t="s">
        <v>66</v>
      </c>
      <c r="D4" s="83" t="s">
        <v>10</v>
      </c>
      <c r="E4" s="83" t="s">
        <v>11</v>
      </c>
      <c r="F4" s="83" t="s">
        <v>67</v>
      </c>
      <c r="G4" s="83" t="s">
        <v>68</v>
      </c>
      <c r="H4" s="83" t="s">
        <v>12</v>
      </c>
      <c r="I4" s="83" t="s">
        <v>37</v>
      </c>
      <c r="J4" s="84" t="s">
        <v>14</v>
      </c>
    </row>
    <row r="5" spans="1:10" s="1" customFormat="1" ht="12.75" customHeight="1" x14ac:dyDescent="0.25">
      <c r="A5" s="102">
        <v>636</v>
      </c>
      <c r="B5" s="103"/>
      <c r="C5" s="103"/>
      <c r="D5" s="104"/>
      <c r="E5" s="105"/>
      <c r="F5" s="106">
        <v>3717000</v>
      </c>
      <c r="G5" s="106">
        <v>40000</v>
      </c>
      <c r="H5" s="106"/>
      <c r="I5" s="107"/>
      <c r="J5" s="108"/>
    </row>
    <row r="6" spans="1:10" s="1" customFormat="1" ht="13.8" thickBot="1" x14ac:dyDescent="0.3">
      <c r="A6" s="109">
        <v>641</v>
      </c>
      <c r="B6" s="110"/>
      <c r="C6" s="110"/>
      <c r="D6" s="111">
        <v>10</v>
      </c>
      <c r="E6" s="111"/>
      <c r="F6" s="111"/>
      <c r="G6" s="111"/>
      <c r="H6" s="111"/>
      <c r="I6" s="112"/>
      <c r="J6" s="113"/>
    </row>
    <row r="7" spans="1:10" s="1" customFormat="1" x14ac:dyDescent="0.25">
      <c r="A7" s="102">
        <v>651</v>
      </c>
      <c r="B7" s="110"/>
      <c r="C7" s="110"/>
      <c r="D7" s="111"/>
      <c r="E7" s="111"/>
      <c r="F7" s="111"/>
      <c r="G7" s="111"/>
      <c r="H7" s="111"/>
      <c r="I7" s="112"/>
      <c r="J7" s="113"/>
    </row>
    <row r="8" spans="1:10" s="1" customFormat="1" x14ac:dyDescent="0.25">
      <c r="A8" s="109">
        <v>652</v>
      </c>
      <c r="B8" s="110"/>
      <c r="C8" s="110"/>
      <c r="D8" s="111">
        <v>500</v>
      </c>
      <c r="E8" s="111">
        <v>119100</v>
      </c>
      <c r="F8" s="111"/>
      <c r="G8" s="111"/>
      <c r="H8" s="111"/>
      <c r="I8" s="112"/>
      <c r="J8" s="113"/>
    </row>
    <row r="9" spans="1:10" s="1" customFormat="1" x14ac:dyDescent="0.25">
      <c r="A9" s="109">
        <v>653</v>
      </c>
      <c r="B9" s="110"/>
      <c r="C9" s="110"/>
      <c r="D9" s="111"/>
      <c r="E9" s="111"/>
      <c r="F9" s="111"/>
      <c r="G9" s="111"/>
      <c r="H9" s="111"/>
      <c r="I9" s="112"/>
      <c r="J9" s="113"/>
    </row>
    <row r="10" spans="1:10" s="1" customFormat="1" x14ac:dyDescent="0.25">
      <c r="A10" s="109">
        <v>661</v>
      </c>
      <c r="B10" s="110"/>
      <c r="C10" s="110"/>
      <c r="D10" s="111">
        <v>1000</v>
      </c>
      <c r="E10" s="111"/>
      <c r="F10" s="111"/>
      <c r="G10" s="111"/>
      <c r="H10" s="111"/>
      <c r="I10" s="112"/>
      <c r="J10" s="113"/>
    </row>
    <row r="11" spans="1:10" s="1" customFormat="1" x14ac:dyDescent="0.25">
      <c r="A11" s="109">
        <v>663</v>
      </c>
      <c r="B11" s="110"/>
      <c r="C11" s="110"/>
      <c r="D11" s="111"/>
      <c r="E11" s="111"/>
      <c r="F11" s="111"/>
      <c r="G11" s="111"/>
      <c r="H11" s="111">
        <v>1000</v>
      </c>
      <c r="I11" s="112"/>
      <c r="J11" s="113"/>
    </row>
    <row r="12" spans="1:10" s="1" customFormat="1" x14ac:dyDescent="0.25">
      <c r="A12" s="109">
        <v>671</v>
      </c>
      <c r="B12" s="110">
        <v>216275</v>
      </c>
      <c r="C12" s="110">
        <v>66460</v>
      </c>
      <c r="D12" s="111"/>
      <c r="E12" s="111"/>
      <c r="F12" s="111"/>
      <c r="G12" s="111"/>
      <c r="H12" s="111"/>
      <c r="I12" s="112"/>
      <c r="J12" s="113"/>
    </row>
    <row r="13" spans="1:10" s="1" customFormat="1" x14ac:dyDescent="0.25">
      <c r="A13" s="109">
        <v>673</v>
      </c>
      <c r="B13" s="124"/>
      <c r="C13" s="124"/>
      <c r="D13" s="125"/>
      <c r="E13" s="125"/>
      <c r="F13" s="125"/>
      <c r="G13" s="125"/>
      <c r="H13" s="125"/>
      <c r="I13" s="126"/>
      <c r="J13" s="127"/>
    </row>
    <row r="14" spans="1:10" s="1" customFormat="1" x14ac:dyDescent="0.25">
      <c r="A14" s="109">
        <v>922</v>
      </c>
      <c r="B14" s="124"/>
      <c r="C14" s="124"/>
      <c r="D14" s="125"/>
      <c r="E14" s="125">
        <v>5000</v>
      </c>
      <c r="F14" s="125"/>
      <c r="G14" s="125"/>
      <c r="H14" s="125"/>
      <c r="I14" s="126"/>
      <c r="J14" s="127"/>
    </row>
    <row r="15" spans="1:10" s="1" customFormat="1" ht="13.8" thickBot="1" x14ac:dyDescent="0.3">
      <c r="A15" s="114"/>
      <c r="B15" s="115"/>
      <c r="C15" s="115"/>
      <c r="D15" s="116"/>
      <c r="E15" s="116"/>
      <c r="F15" s="116"/>
      <c r="G15" s="116"/>
      <c r="H15" s="116"/>
      <c r="I15" s="117"/>
      <c r="J15" s="118"/>
    </row>
    <row r="16" spans="1:10" s="1" customFormat="1" ht="30" customHeight="1" thickBot="1" x14ac:dyDescent="0.3">
      <c r="A16" s="11" t="s">
        <v>15</v>
      </c>
      <c r="B16" s="120">
        <f t="shared" ref="B16:J16" si="0">SUM(B5:B15)</f>
        <v>216275</v>
      </c>
      <c r="C16" s="120">
        <f>C12</f>
        <v>66460</v>
      </c>
      <c r="D16" s="120">
        <f t="shared" si="0"/>
        <v>1510</v>
      </c>
      <c r="E16" s="120">
        <f t="shared" si="0"/>
        <v>124100</v>
      </c>
      <c r="F16" s="120">
        <f t="shared" si="0"/>
        <v>3717000</v>
      </c>
      <c r="G16" s="120">
        <f>G5</f>
        <v>40000</v>
      </c>
      <c r="H16" s="120">
        <f t="shared" si="0"/>
        <v>1000</v>
      </c>
      <c r="I16" s="120">
        <f t="shared" si="0"/>
        <v>0</v>
      </c>
      <c r="J16" s="120">
        <f t="shared" si="0"/>
        <v>0</v>
      </c>
    </row>
    <row r="17" spans="1:10" s="1" customFormat="1" ht="28.5" customHeight="1" thickBot="1" x14ac:dyDescent="0.3">
      <c r="A17" s="11" t="s">
        <v>43</v>
      </c>
      <c r="B17" s="178">
        <f>B16+D16+E16+F16+H16+I16+J16+C16+G16</f>
        <v>4166345</v>
      </c>
      <c r="C17" s="179"/>
      <c r="D17" s="179"/>
      <c r="E17" s="179"/>
      <c r="F17" s="179"/>
      <c r="G17" s="179"/>
      <c r="H17" s="179"/>
      <c r="I17" s="137"/>
      <c r="J17" s="138"/>
    </row>
    <row r="18" spans="1:10" ht="13.8" thickBot="1" x14ac:dyDescent="0.3">
      <c r="A18" s="6"/>
      <c r="B18" s="6"/>
      <c r="C18" s="6"/>
      <c r="D18" s="6"/>
      <c r="E18" s="7"/>
      <c r="F18" s="12"/>
      <c r="G18" s="12"/>
      <c r="J18" s="10"/>
    </row>
    <row r="19" spans="1:10" ht="26.25" customHeight="1" thickBot="1" x14ac:dyDescent="0.3">
      <c r="A19" s="66" t="s">
        <v>9</v>
      </c>
      <c r="B19" s="174" t="s">
        <v>53</v>
      </c>
      <c r="C19" s="175"/>
      <c r="D19" s="176"/>
      <c r="E19" s="176"/>
      <c r="F19" s="176"/>
      <c r="G19" s="176"/>
      <c r="H19" s="176"/>
      <c r="I19" s="176"/>
      <c r="J19" s="177"/>
    </row>
    <row r="20" spans="1:10" ht="93" thickBot="1" x14ac:dyDescent="0.3">
      <c r="A20" s="67" t="s">
        <v>48</v>
      </c>
      <c r="B20" s="82" t="s">
        <v>65</v>
      </c>
      <c r="C20" s="82" t="s">
        <v>66</v>
      </c>
      <c r="D20" s="83" t="s">
        <v>10</v>
      </c>
      <c r="E20" s="83" t="s">
        <v>11</v>
      </c>
      <c r="F20" s="83" t="s">
        <v>67</v>
      </c>
      <c r="G20" s="83" t="s">
        <v>68</v>
      </c>
      <c r="H20" s="83" t="s">
        <v>12</v>
      </c>
      <c r="I20" s="83" t="s">
        <v>37</v>
      </c>
      <c r="J20" s="84" t="s">
        <v>14</v>
      </c>
    </row>
    <row r="21" spans="1:10" x14ac:dyDescent="0.25">
      <c r="A21" s="109">
        <v>63</v>
      </c>
      <c r="B21" s="103">
        <v>0</v>
      </c>
      <c r="C21" s="103"/>
      <c r="D21" s="104"/>
      <c r="E21" s="105"/>
      <c r="F21" s="106">
        <v>3717000</v>
      </c>
      <c r="G21" s="106">
        <v>40000</v>
      </c>
      <c r="H21" s="106"/>
      <c r="I21" s="107"/>
      <c r="J21" s="108"/>
    </row>
    <row r="22" spans="1:10" x14ac:dyDescent="0.25">
      <c r="A22" s="109">
        <v>64</v>
      </c>
      <c r="B22" s="110"/>
      <c r="C22" s="110"/>
      <c r="D22" s="111">
        <v>10</v>
      </c>
      <c r="E22" s="111"/>
      <c r="F22" s="111"/>
      <c r="G22" s="111"/>
      <c r="H22" s="111"/>
      <c r="I22" s="112"/>
      <c r="J22" s="113"/>
    </row>
    <row r="23" spans="1:10" x14ac:dyDescent="0.25">
      <c r="A23" s="109">
        <v>65</v>
      </c>
      <c r="B23" s="110"/>
      <c r="C23" s="110"/>
      <c r="D23" s="111">
        <v>500</v>
      </c>
      <c r="E23" s="111">
        <v>124100</v>
      </c>
      <c r="F23" s="111"/>
      <c r="G23" s="111"/>
      <c r="H23" s="111"/>
      <c r="I23" s="112"/>
      <c r="J23" s="113"/>
    </row>
    <row r="24" spans="1:10" x14ac:dyDescent="0.25">
      <c r="A24" s="109">
        <v>66</v>
      </c>
      <c r="B24" s="110"/>
      <c r="C24" s="110"/>
      <c r="D24" s="111">
        <v>1000</v>
      </c>
      <c r="E24" s="111"/>
      <c r="F24" s="111"/>
      <c r="G24" s="111"/>
      <c r="H24" s="111">
        <v>1000</v>
      </c>
      <c r="I24" s="112"/>
      <c r="J24" s="113"/>
    </row>
    <row r="25" spans="1:10" x14ac:dyDescent="0.25">
      <c r="A25" s="109">
        <v>67</v>
      </c>
      <c r="B25" s="110">
        <v>216275</v>
      </c>
      <c r="C25" s="110">
        <v>66460</v>
      </c>
      <c r="D25" s="111"/>
      <c r="E25" s="111"/>
      <c r="F25" s="111"/>
      <c r="G25" s="111"/>
      <c r="H25" s="111"/>
      <c r="I25" s="112"/>
      <c r="J25" s="113"/>
    </row>
    <row r="26" spans="1:10" x14ac:dyDescent="0.25">
      <c r="A26" s="109">
        <v>92</v>
      </c>
      <c r="B26" s="110"/>
      <c r="C26" s="110"/>
      <c r="D26" s="111"/>
      <c r="E26" s="111"/>
      <c r="F26" s="111"/>
      <c r="G26" s="111"/>
      <c r="H26" s="111"/>
      <c r="I26" s="112"/>
      <c r="J26" s="113"/>
    </row>
    <row r="27" spans="1:10" x14ac:dyDescent="0.25">
      <c r="A27" s="109"/>
      <c r="B27" s="110"/>
      <c r="C27" s="110"/>
      <c r="D27" s="111"/>
      <c r="E27" s="111"/>
      <c r="F27" s="111"/>
      <c r="G27" s="111"/>
      <c r="H27" s="111"/>
      <c r="I27" s="112"/>
      <c r="J27" s="113"/>
    </row>
    <row r="28" spans="1:10" ht="13.8" thickBot="1" x14ac:dyDescent="0.3">
      <c r="A28" s="114"/>
      <c r="B28" s="115"/>
      <c r="C28" s="115"/>
      <c r="D28" s="116"/>
      <c r="E28" s="116"/>
      <c r="F28" s="116"/>
      <c r="G28" s="116"/>
      <c r="H28" s="116"/>
      <c r="I28" s="117"/>
      <c r="J28" s="118"/>
    </row>
    <row r="29" spans="1:10" s="1" customFormat="1" ht="30" customHeight="1" thickBot="1" x14ac:dyDescent="0.3">
      <c r="A29" s="11" t="s">
        <v>15</v>
      </c>
      <c r="B29" s="119">
        <f>SUM(B21:B28)</f>
        <v>216275</v>
      </c>
      <c r="C29" s="119">
        <f>C25</f>
        <v>66460</v>
      </c>
      <c r="D29" s="119">
        <f t="shared" ref="D29:J29" si="1">SUM(D21:D28)</f>
        <v>1510</v>
      </c>
      <c r="E29" s="119">
        <f t="shared" si="1"/>
        <v>124100</v>
      </c>
      <c r="F29" s="119">
        <f t="shared" si="1"/>
        <v>3717000</v>
      </c>
      <c r="G29" s="119">
        <f>SUM(G21:G28)</f>
        <v>40000</v>
      </c>
      <c r="H29" s="119">
        <f t="shared" si="1"/>
        <v>1000</v>
      </c>
      <c r="I29" s="119">
        <f t="shared" si="1"/>
        <v>0</v>
      </c>
      <c r="J29" s="119">
        <f t="shared" si="1"/>
        <v>0</v>
      </c>
    </row>
    <row r="30" spans="1:10" s="1" customFormat="1" ht="28.5" customHeight="1" thickBot="1" x14ac:dyDescent="0.3">
      <c r="A30" s="11" t="s">
        <v>54</v>
      </c>
      <c r="B30" s="178">
        <f>B29+C29+D29+E29+F29+G29+H29</f>
        <v>4166345</v>
      </c>
      <c r="C30" s="179"/>
      <c r="D30" s="179"/>
      <c r="E30" s="179"/>
      <c r="F30" s="179"/>
      <c r="G30" s="179"/>
      <c r="H30" s="179"/>
      <c r="I30" s="179"/>
      <c r="J30" s="180"/>
    </row>
    <row r="31" spans="1:10" ht="13.8" thickBot="1" x14ac:dyDescent="0.3">
      <c r="E31" s="14"/>
      <c r="F31" s="15"/>
      <c r="G31" s="15"/>
    </row>
    <row r="32" spans="1:10" ht="26.25" customHeight="1" thickBot="1" x14ac:dyDescent="0.3">
      <c r="A32" s="66" t="s">
        <v>9</v>
      </c>
      <c r="B32" s="174" t="s">
        <v>60</v>
      </c>
      <c r="C32" s="175"/>
      <c r="D32" s="176"/>
      <c r="E32" s="176"/>
      <c r="F32" s="176"/>
      <c r="G32" s="176"/>
      <c r="H32" s="176"/>
      <c r="I32" s="176"/>
      <c r="J32" s="177"/>
    </row>
    <row r="33" spans="1:10" ht="93" thickBot="1" x14ac:dyDescent="0.3">
      <c r="A33" s="67" t="s">
        <v>48</v>
      </c>
      <c r="B33" s="82" t="s">
        <v>65</v>
      </c>
      <c r="C33" s="82" t="s">
        <v>66</v>
      </c>
      <c r="D33" s="83" t="s">
        <v>10</v>
      </c>
      <c r="E33" s="83" t="s">
        <v>11</v>
      </c>
      <c r="F33" s="83" t="s">
        <v>67</v>
      </c>
      <c r="G33" s="83" t="s">
        <v>68</v>
      </c>
      <c r="H33" s="83" t="s">
        <v>12</v>
      </c>
      <c r="I33" s="83" t="s">
        <v>37</v>
      </c>
      <c r="J33" s="84" t="s">
        <v>14</v>
      </c>
    </row>
    <row r="34" spans="1:10" x14ac:dyDescent="0.25">
      <c r="A34" s="109">
        <v>63</v>
      </c>
      <c r="B34" s="103"/>
      <c r="C34" s="103"/>
      <c r="D34" s="104"/>
      <c r="E34" s="105"/>
      <c r="F34" s="106">
        <v>3717000</v>
      </c>
      <c r="G34" s="106">
        <v>40000</v>
      </c>
      <c r="H34" s="106"/>
      <c r="I34" s="107"/>
      <c r="J34" s="108"/>
    </row>
    <row r="35" spans="1:10" x14ac:dyDescent="0.25">
      <c r="A35" s="109">
        <v>64</v>
      </c>
      <c r="B35" s="110"/>
      <c r="C35" s="110"/>
      <c r="D35" s="111">
        <v>10</v>
      </c>
      <c r="E35" s="111"/>
      <c r="F35" s="111"/>
      <c r="G35" s="111"/>
      <c r="H35" s="111"/>
      <c r="I35" s="112"/>
      <c r="J35" s="113"/>
    </row>
    <row r="36" spans="1:10" x14ac:dyDescent="0.25">
      <c r="A36" s="109">
        <v>65</v>
      </c>
      <c r="B36" s="110"/>
      <c r="C36" s="110"/>
      <c r="D36" s="111">
        <v>500</v>
      </c>
      <c r="E36" s="111">
        <v>124100</v>
      </c>
      <c r="F36" s="111"/>
      <c r="G36" s="111"/>
      <c r="H36" s="111"/>
      <c r="I36" s="112"/>
      <c r="J36" s="113"/>
    </row>
    <row r="37" spans="1:10" x14ac:dyDescent="0.25">
      <c r="A37" s="109">
        <v>66</v>
      </c>
      <c r="B37" s="110"/>
      <c r="C37" s="110"/>
      <c r="D37" s="111">
        <v>1000</v>
      </c>
      <c r="E37" s="111"/>
      <c r="F37" s="111"/>
      <c r="G37" s="111"/>
      <c r="H37" s="111">
        <v>1000</v>
      </c>
      <c r="I37" s="112"/>
      <c r="J37" s="113"/>
    </row>
    <row r="38" spans="1:10" x14ac:dyDescent="0.25">
      <c r="A38" s="109">
        <v>67</v>
      </c>
      <c r="B38" s="110">
        <v>216275</v>
      </c>
      <c r="C38" s="110">
        <v>66460</v>
      </c>
      <c r="D38" s="111"/>
      <c r="E38" s="111"/>
      <c r="F38" s="111"/>
      <c r="G38" s="111"/>
      <c r="H38" s="111"/>
      <c r="I38" s="112"/>
      <c r="J38" s="113"/>
    </row>
    <row r="39" spans="1:10" ht="13.5" customHeight="1" x14ac:dyDescent="0.25">
      <c r="A39" s="109">
        <v>92</v>
      </c>
      <c r="B39" s="110"/>
      <c r="C39" s="110"/>
      <c r="D39" s="111"/>
      <c r="E39" s="111"/>
      <c r="F39" s="111"/>
      <c r="G39" s="111"/>
      <c r="H39" s="111"/>
      <c r="I39" s="112"/>
      <c r="J39" s="113"/>
    </row>
    <row r="40" spans="1:10" ht="13.5" customHeight="1" x14ac:dyDescent="0.25">
      <c r="A40" s="109"/>
      <c r="B40" s="110"/>
      <c r="C40" s="110"/>
      <c r="D40" s="111"/>
      <c r="E40" s="111"/>
      <c r="F40" s="111"/>
      <c r="G40" s="111"/>
      <c r="H40" s="111"/>
      <c r="I40" s="112"/>
      <c r="J40" s="113"/>
    </row>
    <row r="41" spans="1:10" ht="13.5" customHeight="1" thickBot="1" x14ac:dyDescent="0.3">
      <c r="A41" s="114"/>
      <c r="B41" s="115"/>
      <c r="C41" s="115"/>
      <c r="D41" s="116"/>
      <c r="E41" s="116"/>
      <c r="F41" s="116"/>
      <c r="G41" s="116"/>
      <c r="H41" s="116"/>
      <c r="I41" s="117"/>
      <c r="J41" s="118"/>
    </row>
    <row r="42" spans="1:10" s="1" customFormat="1" ht="30" customHeight="1" thickBot="1" x14ac:dyDescent="0.3">
      <c r="A42" s="11" t="s">
        <v>15</v>
      </c>
      <c r="B42" s="119">
        <f>SUM(B34:B41)</f>
        <v>216275</v>
      </c>
      <c r="C42" s="119">
        <f>SUM(C34:C41)</f>
        <v>66460</v>
      </c>
      <c r="D42" s="119">
        <f t="shared" ref="D42:J42" si="2">SUM(D34:D41)</f>
        <v>1510</v>
      </c>
      <c r="E42" s="119">
        <f t="shared" si="2"/>
        <v>124100</v>
      </c>
      <c r="F42" s="119">
        <f t="shared" si="2"/>
        <v>3717000</v>
      </c>
      <c r="G42" s="119">
        <f>SUM(G34:G41)</f>
        <v>40000</v>
      </c>
      <c r="H42" s="119">
        <f t="shared" si="2"/>
        <v>1000</v>
      </c>
      <c r="I42" s="119">
        <f t="shared" si="2"/>
        <v>0</v>
      </c>
      <c r="J42" s="119">
        <f t="shared" si="2"/>
        <v>0</v>
      </c>
    </row>
    <row r="43" spans="1:10" s="1" customFormat="1" ht="28.5" customHeight="1" thickBot="1" x14ac:dyDescent="0.3">
      <c r="A43" s="11" t="s">
        <v>61</v>
      </c>
      <c r="B43" s="178">
        <f>B42+C42+D42+E42+F42+G42+H42</f>
        <v>4166345</v>
      </c>
      <c r="C43" s="179"/>
      <c r="D43" s="179"/>
      <c r="E43" s="179"/>
      <c r="F43" s="179"/>
      <c r="G43" s="179"/>
      <c r="H43" s="179"/>
      <c r="I43" s="179"/>
      <c r="J43" s="180"/>
    </row>
    <row r="44" spans="1:10" ht="13.5" customHeight="1" x14ac:dyDescent="0.25">
      <c r="D44" s="16"/>
      <c r="E44" s="14"/>
      <c r="F44" s="17"/>
      <c r="G44" s="17"/>
    </row>
    <row r="45" spans="1:10" ht="13.5" customHeight="1" x14ac:dyDescent="0.25">
      <c r="D45" s="16"/>
      <c r="E45" s="18"/>
      <c r="F45" s="19"/>
      <c r="G45" s="19"/>
    </row>
    <row r="46" spans="1:10" ht="13.5" customHeight="1" x14ac:dyDescent="0.25">
      <c r="E46" s="20"/>
      <c r="F46" s="21"/>
      <c r="G46" s="21"/>
    </row>
    <row r="47" spans="1:10" ht="13.5" customHeight="1" x14ac:dyDescent="0.25">
      <c r="E47" s="22"/>
      <c r="F47" s="23"/>
      <c r="G47" s="23"/>
    </row>
    <row r="48" spans="1:10" ht="13.5" customHeight="1" x14ac:dyDescent="0.25">
      <c r="E48" s="14"/>
      <c r="F48" s="15"/>
      <c r="G48" s="15"/>
    </row>
    <row r="49" spans="2:7" ht="28.5" customHeight="1" x14ac:dyDescent="0.25">
      <c r="D49" s="16"/>
      <c r="E49" s="14"/>
      <c r="F49" s="24"/>
      <c r="G49" s="24"/>
    </row>
    <row r="50" spans="2:7" ht="13.5" customHeight="1" x14ac:dyDescent="0.25">
      <c r="D50" s="16"/>
      <c r="E50" s="14"/>
      <c r="F50" s="19"/>
      <c r="G50" s="19"/>
    </row>
    <row r="51" spans="2:7" ht="13.5" customHeight="1" x14ac:dyDescent="0.25">
      <c r="E51" s="14"/>
      <c r="F51" s="15"/>
      <c r="G51" s="15"/>
    </row>
    <row r="52" spans="2:7" ht="13.5" customHeight="1" x14ac:dyDescent="0.25">
      <c r="E52" s="14"/>
      <c r="F52" s="23"/>
      <c r="G52" s="23"/>
    </row>
    <row r="53" spans="2:7" ht="13.5" customHeight="1" x14ac:dyDescent="0.25">
      <c r="E53" s="14"/>
      <c r="F53" s="15"/>
      <c r="G53" s="15"/>
    </row>
    <row r="54" spans="2:7" ht="22.5" customHeight="1" x14ac:dyDescent="0.25">
      <c r="E54" s="14"/>
      <c r="F54" s="25"/>
      <c r="G54" s="25"/>
    </row>
    <row r="55" spans="2:7" ht="13.5" customHeight="1" x14ac:dyDescent="0.25">
      <c r="E55" s="20"/>
      <c r="F55" s="21"/>
      <c r="G55" s="21"/>
    </row>
    <row r="56" spans="2:7" ht="13.5" customHeight="1" x14ac:dyDescent="0.25">
      <c r="B56" s="16"/>
      <c r="C56" s="16"/>
      <c r="E56" s="20"/>
      <c r="F56" s="26"/>
      <c r="G56" s="26"/>
    </row>
    <row r="57" spans="2:7" ht="13.5" customHeight="1" x14ac:dyDescent="0.25">
      <c r="D57" s="16"/>
      <c r="E57" s="20"/>
      <c r="F57" s="27"/>
      <c r="G57" s="27"/>
    </row>
    <row r="58" spans="2:7" ht="13.5" customHeight="1" x14ac:dyDescent="0.25">
      <c r="D58" s="16"/>
      <c r="E58" s="22"/>
      <c r="F58" s="19"/>
      <c r="G58" s="19"/>
    </row>
    <row r="59" spans="2:7" ht="13.5" customHeight="1" x14ac:dyDescent="0.25">
      <c r="E59" s="14"/>
      <c r="F59" s="15"/>
      <c r="G59" s="15"/>
    </row>
    <row r="60" spans="2:7" ht="13.5" customHeight="1" x14ac:dyDescent="0.25">
      <c r="B60" s="16"/>
      <c r="C60" s="16"/>
      <c r="E60" s="14"/>
      <c r="F60" s="17"/>
      <c r="G60" s="17"/>
    </row>
    <row r="61" spans="2:7" ht="13.5" customHeight="1" x14ac:dyDescent="0.25">
      <c r="D61" s="16"/>
      <c r="E61" s="14"/>
      <c r="F61" s="26"/>
      <c r="G61" s="26"/>
    </row>
    <row r="62" spans="2:7" ht="13.5" customHeight="1" x14ac:dyDescent="0.25">
      <c r="D62" s="16"/>
      <c r="E62" s="22"/>
      <c r="F62" s="19"/>
      <c r="G62" s="19"/>
    </row>
    <row r="63" spans="2:7" ht="13.5" customHeight="1" x14ac:dyDescent="0.25">
      <c r="E63" s="20"/>
      <c r="F63" s="15"/>
      <c r="G63" s="15"/>
    </row>
    <row r="64" spans="2:7" ht="13.5" customHeight="1" x14ac:dyDescent="0.25">
      <c r="D64" s="16"/>
      <c r="E64" s="20"/>
      <c r="F64" s="26"/>
      <c r="G64" s="26"/>
    </row>
    <row r="65" spans="1:7" ht="22.5" customHeight="1" x14ac:dyDescent="0.25">
      <c r="E65" s="22"/>
      <c r="F65" s="25"/>
      <c r="G65" s="25"/>
    </row>
    <row r="66" spans="1:7" ht="13.5" customHeight="1" x14ac:dyDescent="0.25">
      <c r="E66" s="14"/>
      <c r="F66" s="15"/>
      <c r="G66" s="15"/>
    </row>
    <row r="67" spans="1:7" ht="13.5" customHeight="1" x14ac:dyDescent="0.25">
      <c r="E67" s="22"/>
      <c r="F67" s="19"/>
      <c r="G67" s="19"/>
    </row>
    <row r="68" spans="1:7" ht="13.5" customHeight="1" x14ac:dyDescent="0.25">
      <c r="E68" s="14"/>
      <c r="F68" s="15"/>
      <c r="G68" s="15"/>
    </row>
    <row r="69" spans="1:7" ht="13.5" customHeight="1" x14ac:dyDescent="0.25">
      <c r="E69" s="14"/>
      <c r="F69" s="15"/>
      <c r="G69" s="15"/>
    </row>
    <row r="70" spans="1:7" ht="13.5" customHeight="1" x14ac:dyDescent="0.25">
      <c r="A70" s="16"/>
      <c r="E70" s="28"/>
      <c r="F70" s="26"/>
      <c r="G70" s="26"/>
    </row>
    <row r="71" spans="1:7" ht="13.5" customHeight="1" x14ac:dyDescent="0.25">
      <c r="B71" s="16"/>
      <c r="C71" s="16"/>
      <c r="D71" s="16"/>
      <c r="E71" s="29"/>
      <c r="F71" s="26"/>
      <c r="G71" s="26"/>
    </row>
    <row r="72" spans="1:7" ht="13.5" customHeight="1" x14ac:dyDescent="0.25">
      <c r="B72" s="16"/>
      <c r="C72" s="16"/>
      <c r="D72" s="16"/>
      <c r="E72" s="29"/>
      <c r="F72" s="17"/>
      <c r="G72" s="17"/>
    </row>
    <row r="73" spans="1:7" ht="13.5" customHeight="1" x14ac:dyDescent="0.25">
      <c r="B73" s="16"/>
      <c r="C73" s="16"/>
      <c r="D73" s="16"/>
      <c r="E73" s="22"/>
      <c r="F73" s="23"/>
      <c r="G73" s="23"/>
    </row>
    <row r="74" spans="1:7" x14ac:dyDescent="0.25">
      <c r="E74" s="14"/>
      <c r="F74" s="15"/>
      <c r="G74" s="15"/>
    </row>
    <row r="75" spans="1:7" x14ac:dyDescent="0.25">
      <c r="B75" s="16"/>
      <c r="C75" s="16"/>
      <c r="E75" s="14"/>
      <c r="F75" s="26"/>
      <c r="G75" s="26"/>
    </row>
    <row r="76" spans="1:7" x14ac:dyDescent="0.25">
      <c r="D76" s="16"/>
      <c r="E76" s="14"/>
      <c r="F76" s="17"/>
      <c r="G76" s="17"/>
    </row>
    <row r="77" spans="1:7" x14ac:dyDescent="0.25">
      <c r="D77" s="16"/>
      <c r="E77" s="22"/>
      <c r="F77" s="19"/>
      <c r="G77" s="19"/>
    </row>
    <row r="78" spans="1:7" x14ac:dyDescent="0.25">
      <c r="E78" s="14"/>
      <c r="F78" s="15"/>
      <c r="G78" s="15"/>
    </row>
    <row r="79" spans="1:7" x14ac:dyDescent="0.25">
      <c r="E79" s="14"/>
      <c r="F79" s="15"/>
      <c r="G79" s="15"/>
    </row>
    <row r="80" spans="1:7" x14ac:dyDescent="0.25">
      <c r="E80" s="30"/>
      <c r="F80" s="31"/>
      <c r="G80" s="31"/>
    </row>
    <row r="81" spans="1:7" x14ac:dyDescent="0.25">
      <c r="E81" s="14"/>
      <c r="F81" s="15"/>
      <c r="G81" s="15"/>
    </row>
    <row r="82" spans="1:7" x14ac:dyDescent="0.25">
      <c r="E82" s="14"/>
      <c r="F82" s="15"/>
      <c r="G82" s="15"/>
    </row>
    <row r="83" spans="1:7" x14ac:dyDescent="0.25">
      <c r="E83" s="14"/>
      <c r="F83" s="15"/>
      <c r="G83" s="15"/>
    </row>
    <row r="84" spans="1:7" x14ac:dyDescent="0.25">
      <c r="E84" s="22"/>
      <c r="F84" s="19"/>
      <c r="G84" s="19"/>
    </row>
    <row r="85" spans="1:7" x14ac:dyDescent="0.25">
      <c r="E85" s="14"/>
      <c r="F85" s="15"/>
      <c r="G85" s="15"/>
    </row>
    <row r="86" spans="1:7" x14ac:dyDescent="0.25">
      <c r="E86" s="22"/>
      <c r="F86" s="19"/>
      <c r="G86" s="19"/>
    </row>
    <row r="87" spans="1:7" x14ac:dyDescent="0.25">
      <c r="E87" s="14"/>
      <c r="F87" s="15"/>
      <c r="G87" s="15"/>
    </row>
    <row r="88" spans="1:7" x14ac:dyDescent="0.25">
      <c r="E88" s="14"/>
      <c r="F88" s="15"/>
      <c r="G88" s="15"/>
    </row>
    <row r="89" spans="1:7" x14ac:dyDescent="0.25">
      <c r="E89" s="14"/>
      <c r="F89" s="15"/>
      <c r="G89" s="15"/>
    </row>
    <row r="90" spans="1:7" x14ac:dyDescent="0.25">
      <c r="E90" s="14"/>
      <c r="F90" s="15"/>
      <c r="G90" s="15"/>
    </row>
    <row r="91" spans="1:7" ht="28.5" customHeight="1" x14ac:dyDescent="0.25">
      <c r="A91" s="32"/>
      <c r="B91" s="32"/>
      <c r="C91" s="32"/>
      <c r="D91" s="32"/>
      <c r="E91" s="33"/>
      <c r="F91" s="34"/>
      <c r="G91" s="132"/>
    </row>
    <row r="92" spans="1:7" x14ac:dyDescent="0.25">
      <c r="D92" s="16"/>
      <c r="E92" s="14"/>
      <c r="F92" s="17"/>
      <c r="G92" s="17"/>
    </row>
    <row r="93" spans="1:7" x14ac:dyDescent="0.25">
      <c r="E93" s="35"/>
      <c r="F93" s="36"/>
      <c r="G93" s="36"/>
    </row>
    <row r="94" spans="1:7" x14ac:dyDescent="0.25">
      <c r="E94" s="14"/>
      <c r="F94" s="15"/>
      <c r="G94" s="15"/>
    </row>
    <row r="95" spans="1:7" x14ac:dyDescent="0.25">
      <c r="E95" s="30"/>
      <c r="F95" s="31"/>
      <c r="G95" s="31"/>
    </row>
    <row r="96" spans="1:7" x14ac:dyDescent="0.25">
      <c r="E96" s="30"/>
      <c r="F96" s="31"/>
      <c r="G96" s="31"/>
    </row>
    <row r="97" spans="4:7" x14ac:dyDescent="0.25">
      <c r="E97" s="14"/>
      <c r="F97" s="15"/>
      <c r="G97" s="15"/>
    </row>
    <row r="98" spans="4:7" x14ac:dyDescent="0.25">
      <c r="E98" s="22"/>
      <c r="F98" s="19"/>
      <c r="G98" s="19"/>
    </row>
    <row r="99" spans="4:7" x14ac:dyDescent="0.25">
      <c r="E99" s="14"/>
      <c r="F99" s="15"/>
      <c r="G99" s="15"/>
    </row>
    <row r="100" spans="4:7" x14ac:dyDescent="0.25">
      <c r="E100" s="14"/>
      <c r="F100" s="15"/>
      <c r="G100" s="15"/>
    </row>
    <row r="101" spans="4:7" x14ac:dyDescent="0.25">
      <c r="E101" s="22"/>
      <c r="F101" s="19"/>
      <c r="G101" s="19"/>
    </row>
    <row r="102" spans="4:7" x14ac:dyDescent="0.25">
      <c r="E102" s="14"/>
      <c r="F102" s="15"/>
      <c r="G102" s="15"/>
    </row>
    <row r="103" spans="4:7" x14ac:dyDescent="0.25">
      <c r="E103" s="30"/>
      <c r="F103" s="31"/>
      <c r="G103" s="31"/>
    </row>
    <row r="104" spans="4:7" x14ac:dyDescent="0.25">
      <c r="E104" s="22"/>
      <c r="F104" s="36"/>
      <c r="G104" s="36"/>
    </row>
    <row r="105" spans="4:7" x14ac:dyDescent="0.25">
      <c r="E105" s="20"/>
      <c r="F105" s="31"/>
      <c r="G105" s="31"/>
    </row>
    <row r="106" spans="4:7" x14ac:dyDescent="0.25">
      <c r="E106" s="22"/>
      <c r="F106" s="19"/>
      <c r="G106" s="19"/>
    </row>
    <row r="107" spans="4:7" x14ac:dyDescent="0.25">
      <c r="E107" s="14"/>
      <c r="F107" s="15"/>
      <c r="G107" s="15"/>
    </row>
    <row r="108" spans="4:7" x14ac:dyDescent="0.25">
      <c r="D108" s="16"/>
      <c r="E108" s="14"/>
      <c r="F108" s="17"/>
      <c r="G108" s="17"/>
    </row>
    <row r="109" spans="4:7" x14ac:dyDescent="0.25">
      <c r="E109" s="20"/>
      <c r="F109" s="19"/>
      <c r="G109" s="19"/>
    </row>
    <row r="110" spans="4:7" x14ac:dyDescent="0.25">
      <c r="E110" s="20"/>
      <c r="F110" s="31"/>
      <c r="G110" s="31"/>
    </row>
    <row r="111" spans="4:7" x14ac:dyDescent="0.25">
      <c r="D111" s="16"/>
      <c r="E111" s="20"/>
      <c r="F111" s="37"/>
      <c r="G111" s="37"/>
    </row>
    <row r="112" spans="4:7" x14ac:dyDescent="0.25">
      <c r="D112" s="16"/>
      <c r="E112" s="22"/>
      <c r="F112" s="23"/>
      <c r="G112" s="23"/>
    </row>
    <row r="113" spans="1:7" x14ac:dyDescent="0.25">
      <c r="E113" s="14"/>
      <c r="F113" s="15"/>
      <c r="G113" s="15"/>
    </row>
    <row r="114" spans="1:7" x14ac:dyDescent="0.25">
      <c r="E114" s="35"/>
      <c r="F114" s="38"/>
      <c r="G114" s="38"/>
    </row>
    <row r="115" spans="1:7" ht="11.25" customHeight="1" x14ac:dyDescent="0.25">
      <c r="E115" s="30"/>
      <c r="F115" s="31"/>
      <c r="G115" s="31"/>
    </row>
    <row r="116" spans="1:7" ht="24" customHeight="1" x14ac:dyDescent="0.25">
      <c r="B116" s="16"/>
      <c r="C116" s="16"/>
      <c r="E116" s="30"/>
      <c r="F116" s="39"/>
      <c r="G116" s="39"/>
    </row>
    <row r="117" spans="1:7" ht="15" customHeight="1" x14ac:dyDescent="0.25">
      <c r="D117" s="16"/>
      <c r="E117" s="30"/>
      <c r="F117" s="39"/>
      <c r="G117" s="39"/>
    </row>
    <row r="118" spans="1:7" ht="11.25" customHeight="1" x14ac:dyDescent="0.25">
      <c r="E118" s="35"/>
      <c r="F118" s="36"/>
      <c r="G118" s="36"/>
    </row>
    <row r="119" spans="1:7" x14ac:dyDescent="0.25">
      <c r="E119" s="30"/>
      <c r="F119" s="31"/>
      <c r="G119" s="31"/>
    </row>
    <row r="120" spans="1:7" ht="13.5" customHeight="1" x14ac:dyDescent="0.25">
      <c r="B120" s="16"/>
      <c r="C120" s="16"/>
      <c r="E120" s="30"/>
      <c r="F120" s="40"/>
      <c r="G120" s="40"/>
    </row>
    <row r="121" spans="1:7" ht="12.75" customHeight="1" x14ac:dyDescent="0.25">
      <c r="D121" s="16"/>
      <c r="E121" s="30"/>
      <c r="F121" s="17"/>
      <c r="G121" s="17"/>
    </row>
    <row r="122" spans="1:7" ht="12.75" customHeight="1" x14ac:dyDescent="0.25">
      <c r="D122" s="16"/>
      <c r="E122" s="22"/>
      <c r="F122" s="23"/>
      <c r="G122" s="23"/>
    </row>
    <row r="123" spans="1:7" x14ac:dyDescent="0.25">
      <c r="E123" s="14"/>
      <c r="F123" s="15"/>
      <c r="G123" s="15"/>
    </row>
    <row r="124" spans="1:7" x14ac:dyDescent="0.25">
      <c r="D124" s="16"/>
      <c r="E124" s="14"/>
      <c r="F124" s="37"/>
      <c r="G124" s="37"/>
    </row>
    <row r="125" spans="1:7" x14ac:dyDescent="0.25">
      <c r="E125" s="35"/>
      <c r="F125" s="36"/>
      <c r="G125" s="36"/>
    </row>
    <row r="126" spans="1:7" x14ac:dyDescent="0.25">
      <c r="E126" s="30"/>
      <c r="F126" s="31"/>
      <c r="G126" s="31"/>
    </row>
    <row r="127" spans="1:7" x14ac:dyDescent="0.25">
      <c r="E127" s="14"/>
      <c r="F127" s="15"/>
      <c r="G127" s="15"/>
    </row>
    <row r="128" spans="1:7" ht="19.5" customHeight="1" x14ac:dyDescent="0.25">
      <c r="A128" s="41"/>
      <c r="B128" s="6"/>
      <c r="C128" s="6"/>
      <c r="D128" s="6"/>
      <c r="E128" s="6"/>
      <c r="F128" s="26"/>
      <c r="G128" s="26"/>
    </row>
    <row r="129" spans="1:7" ht="15" customHeight="1" x14ac:dyDescent="0.25">
      <c r="A129" s="16"/>
      <c r="E129" s="28"/>
      <c r="F129" s="26"/>
      <c r="G129" s="26"/>
    </row>
    <row r="130" spans="1:7" x14ac:dyDescent="0.25">
      <c r="A130" s="16"/>
      <c r="B130" s="16"/>
      <c r="C130" s="16"/>
      <c r="E130" s="28"/>
      <c r="F130" s="17"/>
      <c r="G130" s="17"/>
    </row>
    <row r="131" spans="1:7" x14ac:dyDescent="0.25">
      <c r="D131" s="16"/>
      <c r="E131" s="14"/>
      <c r="F131" s="26"/>
      <c r="G131" s="26"/>
    </row>
    <row r="132" spans="1:7" x14ac:dyDescent="0.25">
      <c r="E132" s="18"/>
      <c r="F132" s="19"/>
      <c r="G132" s="19"/>
    </row>
    <row r="133" spans="1:7" x14ac:dyDescent="0.25">
      <c r="B133" s="16"/>
      <c r="C133" s="16"/>
      <c r="E133" s="14"/>
      <c r="F133" s="17"/>
      <c r="G133" s="17"/>
    </row>
    <row r="134" spans="1:7" x14ac:dyDescent="0.25">
      <c r="D134" s="16"/>
      <c r="E134" s="14"/>
      <c r="F134" s="17"/>
      <c r="G134" s="17"/>
    </row>
    <row r="135" spans="1:7" x14ac:dyDescent="0.25">
      <c r="E135" s="22"/>
      <c r="F135" s="23"/>
      <c r="G135" s="23"/>
    </row>
    <row r="136" spans="1:7" ht="22.5" customHeight="1" x14ac:dyDescent="0.25">
      <c r="D136" s="16"/>
      <c r="E136" s="14"/>
      <c r="F136" s="24"/>
      <c r="G136" s="24"/>
    </row>
    <row r="137" spans="1:7" x14ac:dyDescent="0.25">
      <c r="E137" s="14"/>
      <c r="F137" s="23"/>
      <c r="G137" s="23"/>
    </row>
    <row r="138" spans="1:7" x14ac:dyDescent="0.25">
      <c r="B138" s="16"/>
      <c r="C138" s="16"/>
      <c r="E138" s="20"/>
      <c r="F138" s="26"/>
      <c r="G138" s="26"/>
    </row>
    <row r="139" spans="1:7" x14ac:dyDescent="0.25">
      <c r="D139" s="16"/>
      <c r="E139" s="20"/>
      <c r="F139" s="27"/>
      <c r="G139" s="27"/>
    </row>
    <row r="140" spans="1:7" x14ac:dyDescent="0.25">
      <c r="E140" s="22"/>
      <c r="F140" s="19"/>
      <c r="G140" s="19"/>
    </row>
    <row r="141" spans="1:7" ht="13.5" customHeight="1" x14ac:dyDescent="0.25">
      <c r="A141" s="16"/>
      <c r="E141" s="28"/>
      <c r="F141" s="26"/>
      <c r="G141" s="26"/>
    </row>
    <row r="142" spans="1:7" ht="13.5" customHeight="1" x14ac:dyDescent="0.25">
      <c r="B142" s="16"/>
      <c r="C142" s="16"/>
      <c r="E142" s="14"/>
      <c r="F142" s="26"/>
      <c r="G142" s="26"/>
    </row>
    <row r="143" spans="1:7" ht="13.5" customHeight="1" x14ac:dyDescent="0.25">
      <c r="D143" s="16"/>
      <c r="E143" s="14"/>
      <c r="F143" s="17"/>
      <c r="G143" s="17"/>
    </row>
    <row r="144" spans="1:7" x14ac:dyDescent="0.25">
      <c r="D144" s="16"/>
      <c r="E144" s="22"/>
      <c r="F144" s="19"/>
      <c r="G144" s="19"/>
    </row>
    <row r="145" spans="1:7" x14ac:dyDescent="0.25">
      <c r="D145" s="16"/>
      <c r="E145" s="14"/>
      <c r="F145" s="17"/>
      <c r="G145" s="17"/>
    </row>
    <row r="146" spans="1:7" x14ac:dyDescent="0.25">
      <c r="E146" s="35"/>
      <c r="F146" s="36"/>
      <c r="G146" s="36"/>
    </row>
    <row r="147" spans="1:7" x14ac:dyDescent="0.25">
      <c r="D147" s="16"/>
      <c r="E147" s="20"/>
      <c r="F147" s="37"/>
      <c r="G147" s="37"/>
    </row>
    <row r="148" spans="1:7" x14ac:dyDescent="0.25">
      <c r="D148" s="16"/>
      <c r="E148" s="22"/>
      <c r="F148" s="23"/>
      <c r="G148" s="23"/>
    </row>
    <row r="149" spans="1:7" x14ac:dyDescent="0.25">
      <c r="E149" s="35"/>
      <c r="F149" s="42"/>
      <c r="G149" s="42"/>
    </row>
    <row r="150" spans="1:7" x14ac:dyDescent="0.25">
      <c r="B150" s="16"/>
      <c r="C150" s="16"/>
      <c r="E150" s="30"/>
      <c r="F150" s="40"/>
      <c r="G150" s="40"/>
    </row>
    <row r="151" spans="1:7" x14ac:dyDescent="0.25">
      <c r="D151" s="16"/>
      <c r="E151" s="30"/>
      <c r="F151" s="17"/>
      <c r="G151" s="17"/>
    </row>
    <row r="152" spans="1:7" x14ac:dyDescent="0.25">
      <c r="D152" s="16"/>
      <c r="E152" s="22"/>
      <c r="F152" s="23"/>
      <c r="G152" s="23"/>
    </row>
    <row r="153" spans="1:7" x14ac:dyDescent="0.25">
      <c r="D153" s="16"/>
      <c r="E153" s="22"/>
      <c r="F153" s="23"/>
      <c r="G153" s="23"/>
    </row>
    <row r="154" spans="1:7" x14ac:dyDescent="0.25">
      <c r="E154" s="14"/>
      <c r="F154" s="15"/>
      <c r="G154" s="15"/>
    </row>
    <row r="155" spans="1:7" s="43" customFormat="1" ht="18" customHeight="1" x14ac:dyDescent="0.3">
      <c r="A155" s="181"/>
      <c r="B155" s="182"/>
      <c r="C155" s="182"/>
      <c r="D155" s="182"/>
      <c r="E155" s="182"/>
      <c r="F155" s="182"/>
      <c r="G155" s="50"/>
    </row>
    <row r="156" spans="1:7" ht="28.5" customHeight="1" x14ac:dyDescent="0.25">
      <c r="A156" s="32"/>
      <c r="B156" s="32"/>
      <c r="C156" s="32"/>
      <c r="D156" s="32"/>
      <c r="E156" s="33"/>
      <c r="F156" s="34"/>
      <c r="G156" s="132"/>
    </row>
    <row r="158" spans="1:7" ht="15.6" x14ac:dyDescent="0.25">
      <c r="A158" s="45"/>
      <c r="B158" s="16"/>
      <c r="C158" s="16"/>
      <c r="D158" s="16"/>
      <c r="E158" s="46"/>
      <c r="F158" s="5"/>
      <c r="G158" s="5"/>
    </row>
    <row r="159" spans="1:7" x14ac:dyDescent="0.25">
      <c r="A159" s="16"/>
      <c r="B159" s="16"/>
      <c r="C159" s="16"/>
      <c r="D159" s="16"/>
      <c r="E159" s="46"/>
      <c r="F159" s="5"/>
      <c r="G159" s="5"/>
    </row>
    <row r="160" spans="1:7" ht="17.25" customHeight="1" x14ac:dyDescent="0.25">
      <c r="A160" s="16"/>
      <c r="B160" s="16"/>
      <c r="C160" s="16"/>
      <c r="D160" s="16"/>
      <c r="E160" s="46"/>
      <c r="F160" s="5"/>
      <c r="G160" s="5"/>
    </row>
    <row r="161" spans="1:7" ht="13.5" customHeight="1" x14ac:dyDescent="0.25">
      <c r="A161" s="16"/>
      <c r="B161" s="16"/>
      <c r="C161" s="16"/>
      <c r="D161" s="16"/>
      <c r="E161" s="46"/>
      <c r="F161" s="5"/>
      <c r="G161" s="5"/>
    </row>
    <row r="162" spans="1:7" x14ac:dyDescent="0.25">
      <c r="A162" s="16"/>
      <c r="B162" s="16"/>
      <c r="C162" s="16"/>
      <c r="D162" s="16"/>
      <c r="E162" s="46"/>
      <c r="F162" s="5"/>
      <c r="G162" s="5"/>
    </row>
    <row r="163" spans="1:7" x14ac:dyDescent="0.25">
      <c r="A163" s="16"/>
      <c r="B163" s="16"/>
      <c r="C163" s="16"/>
      <c r="D163" s="16"/>
    </row>
    <row r="164" spans="1:7" x14ac:dyDescent="0.25">
      <c r="A164" s="16"/>
      <c r="B164" s="16"/>
      <c r="C164" s="16"/>
      <c r="D164" s="16"/>
      <c r="E164" s="46"/>
      <c r="F164" s="5"/>
      <c r="G164" s="5"/>
    </row>
    <row r="165" spans="1:7" x14ac:dyDescent="0.25">
      <c r="A165" s="16"/>
      <c r="B165" s="16"/>
      <c r="C165" s="16"/>
      <c r="D165" s="16"/>
      <c r="E165" s="46"/>
      <c r="F165" s="47"/>
      <c r="G165" s="47"/>
    </row>
    <row r="166" spans="1:7" x14ac:dyDescent="0.25">
      <c r="A166" s="16"/>
      <c r="B166" s="16"/>
      <c r="C166" s="16"/>
      <c r="D166" s="16"/>
      <c r="E166" s="46"/>
      <c r="F166" s="5"/>
      <c r="G166" s="5"/>
    </row>
    <row r="167" spans="1:7" ht="22.5" customHeight="1" x14ac:dyDescent="0.25">
      <c r="A167" s="16"/>
      <c r="B167" s="16"/>
      <c r="C167" s="16"/>
      <c r="D167" s="16"/>
      <c r="E167" s="46"/>
      <c r="F167" s="24"/>
      <c r="G167" s="24"/>
    </row>
    <row r="168" spans="1:7" ht="22.5" customHeight="1" x14ac:dyDescent="0.25">
      <c r="E168" s="22"/>
      <c r="F168" s="25"/>
      <c r="G168" s="25"/>
    </row>
  </sheetData>
  <mergeCells count="8">
    <mergeCell ref="A1:J1"/>
    <mergeCell ref="B19:J19"/>
    <mergeCell ref="B30:J30"/>
    <mergeCell ref="B32:J32"/>
    <mergeCell ref="A155:F155"/>
    <mergeCell ref="B3:J3"/>
    <mergeCell ref="B43:J43"/>
    <mergeCell ref="B17:H17"/>
  </mergeCells>
  <phoneticPr fontId="0" type="noConversion"/>
  <printOptions horizontalCentered="1"/>
  <pageMargins left="0.23622047244094491" right="0.23622047244094491" top="0.35433070866141736" bottom="0.15748031496062992" header="0.31496062992125984" footer="0.31496062992125984"/>
  <pageSetup paperSize="9" scale="99" firstPageNumber="2" fitToHeight="0" orientation="landscape" useFirstPageNumber="1" r:id="rId1"/>
  <headerFooter alignWithMargins="0"/>
  <rowBreaks count="3" manualBreakCount="3">
    <brk id="17" max="8" man="1"/>
    <brk id="89" max="9" man="1"/>
    <brk id="153" max="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6"/>
  <sheetViews>
    <sheetView tabSelected="1" topLeftCell="A64" workbookViewId="0">
      <selection activeCell="F69" sqref="F69"/>
    </sheetView>
  </sheetViews>
  <sheetFormatPr defaultColWidth="11.44140625" defaultRowHeight="13.2" x14ac:dyDescent="0.25"/>
  <cols>
    <col min="1" max="1" width="10.5546875" style="62" customWidth="1"/>
    <col min="2" max="2" width="34.33203125" style="63" customWidth="1"/>
    <col min="3" max="3" width="16.109375" style="2" customWidth="1"/>
    <col min="4" max="5" width="12.88671875" style="2" customWidth="1"/>
    <col min="6" max="7" width="12.33203125" style="2" customWidth="1"/>
    <col min="8" max="8" width="15.44140625" style="2" customWidth="1"/>
    <col min="9" max="9" width="11.6640625" style="2" customWidth="1"/>
    <col min="10" max="10" width="12.109375" style="2" customWidth="1"/>
    <col min="11" max="11" width="13.6640625" style="2" customWidth="1"/>
    <col min="12" max="12" width="11.88671875" style="2" customWidth="1"/>
    <col min="13" max="16384" width="11.44140625" style="3"/>
  </cols>
  <sheetData>
    <row r="1" spans="1:12" ht="18" customHeight="1" x14ac:dyDescent="0.25">
      <c r="A1" s="183" t="s">
        <v>16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</row>
    <row r="2" spans="1:12" ht="12.75" customHeight="1" thickBot="1" x14ac:dyDescent="0.3">
      <c r="A2" s="81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</row>
    <row r="3" spans="1:12" s="5" customFormat="1" ht="93" thickBot="1" x14ac:dyDescent="0.3">
      <c r="A3" s="4" t="s">
        <v>17</v>
      </c>
      <c r="B3" s="85" t="s">
        <v>18</v>
      </c>
      <c r="C3" s="4" t="s">
        <v>44</v>
      </c>
      <c r="D3" s="82" t="s">
        <v>65</v>
      </c>
      <c r="E3" s="82" t="s">
        <v>66</v>
      </c>
      <c r="F3" s="4" t="s">
        <v>10</v>
      </c>
      <c r="G3" s="4" t="s">
        <v>11</v>
      </c>
      <c r="H3" s="83" t="s">
        <v>67</v>
      </c>
      <c r="I3" s="83" t="s">
        <v>68</v>
      </c>
      <c r="J3" s="4" t="s">
        <v>19</v>
      </c>
      <c r="K3" s="4" t="s">
        <v>13</v>
      </c>
      <c r="L3" s="4" t="s">
        <v>14</v>
      </c>
    </row>
    <row r="4" spans="1:12" x14ac:dyDescent="0.25">
      <c r="A4" s="100"/>
      <c r="B4" s="88"/>
      <c r="C4" s="128"/>
      <c r="D4" s="128"/>
      <c r="E4" s="128"/>
      <c r="F4" s="128"/>
      <c r="G4" s="128"/>
      <c r="H4" s="128"/>
      <c r="I4" s="128"/>
      <c r="J4" s="128"/>
      <c r="K4" s="128"/>
      <c r="L4" s="128"/>
    </row>
    <row r="5" spans="1:12" s="5" customFormat="1" x14ac:dyDescent="0.25">
      <c r="A5" s="101"/>
      <c r="B5" s="91" t="s">
        <v>33</v>
      </c>
      <c r="C5" s="129"/>
      <c r="D5" s="129"/>
      <c r="E5" s="129"/>
      <c r="F5" s="129"/>
      <c r="G5" s="129"/>
      <c r="H5" s="129"/>
      <c r="I5" s="129"/>
      <c r="J5" s="129"/>
      <c r="K5" s="129"/>
      <c r="L5" s="129"/>
    </row>
    <row r="6" spans="1:12" ht="24.75" customHeight="1" x14ac:dyDescent="0.25">
      <c r="A6" s="99"/>
      <c r="B6" s="94" t="s">
        <v>56</v>
      </c>
      <c r="C6" s="130"/>
      <c r="D6" s="130"/>
      <c r="E6" s="130"/>
      <c r="F6" s="130"/>
      <c r="G6" s="130"/>
      <c r="H6" s="130"/>
      <c r="I6" s="130"/>
      <c r="J6" s="130"/>
      <c r="K6" s="130"/>
      <c r="L6" s="130"/>
    </row>
    <row r="7" spans="1:12" s="5" customFormat="1" x14ac:dyDescent="0.25">
      <c r="A7" s="96" t="s">
        <v>46</v>
      </c>
      <c r="B7" s="97" t="s">
        <v>49</v>
      </c>
      <c r="C7" s="131"/>
      <c r="D7" s="131"/>
      <c r="E7" s="131"/>
      <c r="F7" s="131"/>
      <c r="G7" s="131"/>
      <c r="H7" s="131"/>
      <c r="I7" s="131"/>
      <c r="J7" s="131"/>
      <c r="K7" s="131"/>
      <c r="L7" s="131"/>
    </row>
    <row r="8" spans="1:12" s="5" customFormat="1" ht="12.75" customHeight="1" x14ac:dyDescent="0.25">
      <c r="A8" s="96" t="s">
        <v>45</v>
      </c>
      <c r="B8" s="97" t="s">
        <v>50</v>
      </c>
      <c r="C8" s="131"/>
      <c r="D8" s="131"/>
      <c r="E8" s="131"/>
      <c r="F8" s="131"/>
      <c r="G8" s="131"/>
      <c r="H8" s="131"/>
      <c r="I8" s="131"/>
      <c r="J8" s="131"/>
      <c r="K8" s="131"/>
      <c r="L8" s="131"/>
    </row>
    <row r="9" spans="1:12" s="5" customFormat="1" x14ac:dyDescent="0.25">
      <c r="A9" s="99">
        <v>3</v>
      </c>
      <c r="B9" s="97" t="s">
        <v>47</v>
      </c>
      <c r="C9" s="131">
        <f>C10+C14+C19+C21</f>
        <v>4111345</v>
      </c>
      <c r="D9" s="131">
        <f>D10+D14+D19</f>
        <v>208275</v>
      </c>
      <c r="E9" s="131">
        <f>E10</f>
        <v>42400</v>
      </c>
      <c r="F9" s="131">
        <f t="shared" ref="F9:L9" si="0">F10+F14+F19</f>
        <v>1510</v>
      </c>
      <c r="G9" s="131">
        <f t="shared" si="0"/>
        <v>119100</v>
      </c>
      <c r="H9" s="131">
        <f>H10+H14+H19+H21</f>
        <v>3675000</v>
      </c>
      <c r="I9" s="131">
        <f>I14</f>
        <v>40000</v>
      </c>
      <c r="J9" s="131">
        <f t="shared" si="0"/>
        <v>1000</v>
      </c>
      <c r="K9" s="131">
        <f t="shared" si="0"/>
        <v>0</v>
      </c>
      <c r="L9" s="131">
        <f t="shared" si="0"/>
        <v>0</v>
      </c>
    </row>
    <row r="10" spans="1:12" s="5" customFormat="1" x14ac:dyDescent="0.25">
      <c r="A10" s="99">
        <v>31</v>
      </c>
      <c r="B10" s="97" t="s">
        <v>20</v>
      </c>
      <c r="C10" s="131">
        <f t="shared" ref="C10:C20" si="1">SUM(D10:L10)</f>
        <v>3477400</v>
      </c>
      <c r="D10" s="131">
        <f>D11+D12+D13</f>
        <v>0</v>
      </c>
      <c r="E10" s="131">
        <f>E11+E12+E13</f>
        <v>42400</v>
      </c>
      <c r="F10" s="131">
        <f t="shared" ref="F10:L10" si="2">F11+F12+F13</f>
        <v>0</v>
      </c>
      <c r="G10" s="131">
        <f t="shared" si="2"/>
        <v>0</v>
      </c>
      <c r="H10" s="131">
        <f>H11+H12+H13</f>
        <v>3435000</v>
      </c>
      <c r="I10" s="131"/>
      <c r="J10" s="131">
        <f t="shared" si="2"/>
        <v>0</v>
      </c>
      <c r="K10" s="131">
        <f t="shared" si="2"/>
        <v>0</v>
      </c>
      <c r="L10" s="131">
        <f t="shared" si="2"/>
        <v>0</v>
      </c>
    </row>
    <row r="11" spans="1:12" x14ac:dyDescent="0.25">
      <c r="A11" s="93">
        <v>311</v>
      </c>
      <c r="B11" s="94" t="s">
        <v>21</v>
      </c>
      <c r="C11" s="131">
        <f t="shared" si="1"/>
        <v>2873000</v>
      </c>
      <c r="D11" s="130"/>
      <c r="E11" s="130">
        <v>35000</v>
      </c>
      <c r="F11" s="130"/>
      <c r="G11" s="130"/>
      <c r="H11" s="130">
        <v>2838000</v>
      </c>
      <c r="I11" s="130"/>
      <c r="J11" s="130"/>
      <c r="K11" s="130"/>
      <c r="L11" s="130"/>
    </row>
    <row r="12" spans="1:12" x14ac:dyDescent="0.25">
      <c r="A12" s="93">
        <v>312</v>
      </c>
      <c r="B12" s="94" t="s">
        <v>22</v>
      </c>
      <c r="C12" s="131">
        <f t="shared" si="1"/>
        <v>132000</v>
      </c>
      <c r="D12" s="130"/>
      <c r="E12" s="130">
        <v>3000</v>
      </c>
      <c r="F12" s="130"/>
      <c r="G12" s="130"/>
      <c r="H12" s="130">
        <v>129000</v>
      </c>
      <c r="I12" s="130"/>
      <c r="J12" s="130"/>
      <c r="K12" s="130"/>
      <c r="L12" s="130"/>
    </row>
    <row r="13" spans="1:12" x14ac:dyDescent="0.25">
      <c r="A13" s="93">
        <v>313</v>
      </c>
      <c r="B13" s="94" t="s">
        <v>23</v>
      </c>
      <c r="C13" s="131">
        <f t="shared" si="1"/>
        <v>472400</v>
      </c>
      <c r="D13" s="130"/>
      <c r="E13" s="130">
        <v>4400</v>
      </c>
      <c r="F13" s="130"/>
      <c r="G13" s="130"/>
      <c r="H13" s="130">
        <v>468000</v>
      </c>
      <c r="I13" s="130"/>
      <c r="J13" s="130"/>
      <c r="K13" s="130"/>
      <c r="L13" s="130"/>
    </row>
    <row r="14" spans="1:12" s="5" customFormat="1" x14ac:dyDescent="0.25">
      <c r="A14" s="99">
        <v>32</v>
      </c>
      <c r="B14" s="97" t="s">
        <v>24</v>
      </c>
      <c r="C14" s="131">
        <f t="shared" si="1"/>
        <v>599645</v>
      </c>
      <c r="D14" s="131">
        <f>D15+D16+D17+D18</f>
        <v>203975</v>
      </c>
      <c r="E14" s="131">
        <f>E15+E16+E17</f>
        <v>24060</v>
      </c>
      <c r="F14" s="131">
        <f t="shared" ref="F14:L14" si="3">F15+F16+F17+F18</f>
        <v>1510</v>
      </c>
      <c r="G14" s="131">
        <f t="shared" si="3"/>
        <v>119100</v>
      </c>
      <c r="H14" s="131">
        <f t="shared" si="3"/>
        <v>210000</v>
      </c>
      <c r="I14" s="131">
        <f>I15</f>
        <v>40000</v>
      </c>
      <c r="J14" s="131">
        <f t="shared" si="3"/>
        <v>1000</v>
      </c>
      <c r="K14" s="131">
        <f t="shared" si="3"/>
        <v>0</v>
      </c>
      <c r="L14" s="131">
        <f t="shared" si="3"/>
        <v>0</v>
      </c>
    </row>
    <row r="15" spans="1:12" x14ac:dyDescent="0.25">
      <c r="A15" s="93">
        <v>321</v>
      </c>
      <c r="B15" s="94" t="s">
        <v>25</v>
      </c>
      <c r="C15" s="131">
        <f t="shared" si="1"/>
        <v>256610</v>
      </c>
      <c r="D15" s="130">
        <v>12000</v>
      </c>
      <c r="E15" s="130">
        <v>3100</v>
      </c>
      <c r="F15" s="130">
        <v>1510</v>
      </c>
      <c r="G15" s="130"/>
      <c r="H15" s="131">
        <v>200000</v>
      </c>
      <c r="I15" s="131">
        <f>I16+I17</f>
        <v>40000</v>
      </c>
      <c r="J15" s="130"/>
      <c r="K15" s="130"/>
      <c r="L15" s="130"/>
    </row>
    <row r="16" spans="1:12" x14ac:dyDescent="0.25">
      <c r="A16" s="93">
        <v>322</v>
      </c>
      <c r="B16" s="94" t="s">
        <v>26</v>
      </c>
      <c r="C16" s="131">
        <f t="shared" si="1"/>
        <v>281875</v>
      </c>
      <c r="D16" s="130">
        <v>131875</v>
      </c>
      <c r="E16" s="130">
        <v>14000</v>
      </c>
      <c r="F16" s="130"/>
      <c r="G16" s="130">
        <v>101000</v>
      </c>
      <c r="H16" s="130"/>
      <c r="I16" s="130">
        <v>34000</v>
      </c>
      <c r="J16" s="130">
        <v>1000</v>
      </c>
      <c r="K16" s="130"/>
      <c r="L16" s="130"/>
    </row>
    <row r="17" spans="1:12" x14ac:dyDescent="0.25">
      <c r="A17" s="93">
        <v>323</v>
      </c>
      <c r="B17" s="94" t="s">
        <v>27</v>
      </c>
      <c r="C17" s="131">
        <f t="shared" si="1"/>
        <v>74860</v>
      </c>
      <c r="D17" s="130">
        <v>51900</v>
      </c>
      <c r="E17" s="130">
        <v>6960</v>
      </c>
      <c r="F17" s="130"/>
      <c r="G17" s="130">
        <v>10000</v>
      </c>
      <c r="H17" s="130"/>
      <c r="I17" s="130">
        <v>6000</v>
      </c>
      <c r="J17" s="130"/>
      <c r="K17" s="130"/>
      <c r="L17" s="130"/>
    </row>
    <row r="18" spans="1:12" x14ac:dyDescent="0.25">
      <c r="A18" s="93">
        <v>329</v>
      </c>
      <c r="B18" s="94" t="s">
        <v>57</v>
      </c>
      <c r="C18" s="131">
        <f t="shared" si="1"/>
        <v>26300</v>
      </c>
      <c r="D18" s="130">
        <v>8200</v>
      </c>
      <c r="E18" s="130"/>
      <c r="F18" s="130"/>
      <c r="G18" s="130">
        <v>8100</v>
      </c>
      <c r="H18" s="130">
        <v>10000</v>
      </c>
      <c r="I18" s="130"/>
      <c r="J18" s="130"/>
      <c r="K18" s="130"/>
      <c r="L18" s="130"/>
    </row>
    <row r="19" spans="1:12" s="5" customFormat="1" x14ac:dyDescent="0.25">
      <c r="A19" s="99">
        <v>34</v>
      </c>
      <c r="B19" s="97" t="s">
        <v>28</v>
      </c>
      <c r="C19" s="131">
        <f t="shared" si="1"/>
        <v>4300</v>
      </c>
      <c r="D19" s="131">
        <v>4300</v>
      </c>
      <c r="E19" s="131"/>
      <c r="F19" s="131">
        <f t="shared" ref="F19:L19" si="4">F20</f>
        <v>0</v>
      </c>
      <c r="G19" s="131">
        <f t="shared" si="4"/>
        <v>0</v>
      </c>
      <c r="H19" s="131">
        <f t="shared" si="4"/>
        <v>0</v>
      </c>
      <c r="I19" s="131"/>
      <c r="J19" s="131">
        <f t="shared" si="4"/>
        <v>0</v>
      </c>
      <c r="K19" s="131">
        <f t="shared" si="4"/>
        <v>0</v>
      </c>
      <c r="L19" s="131">
        <f t="shared" si="4"/>
        <v>0</v>
      </c>
    </row>
    <row r="20" spans="1:12" x14ac:dyDescent="0.25">
      <c r="A20" s="93">
        <v>343</v>
      </c>
      <c r="B20" s="94" t="s">
        <v>29</v>
      </c>
      <c r="C20" s="131">
        <f t="shared" si="1"/>
        <v>4300</v>
      </c>
      <c r="D20" s="130">
        <v>4300</v>
      </c>
      <c r="E20" s="130"/>
      <c r="F20" s="130"/>
      <c r="G20" s="130"/>
      <c r="H20" s="130"/>
      <c r="I20" s="130"/>
      <c r="J20" s="130"/>
      <c r="K20" s="130"/>
      <c r="L20" s="130"/>
    </row>
    <row r="21" spans="1:12" x14ac:dyDescent="0.25">
      <c r="A21" s="99">
        <v>37</v>
      </c>
      <c r="B21" s="97" t="s">
        <v>69</v>
      </c>
      <c r="C21" s="130">
        <f>H21</f>
        <v>30000</v>
      </c>
      <c r="D21" s="130"/>
      <c r="E21" s="130"/>
      <c r="F21" s="130"/>
      <c r="G21" s="130"/>
      <c r="H21" s="131">
        <v>30000</v>
      </c>
      <c r="I21" s="130"/>
      <c r="J21" s="130"/>
      <c r="K21" s="130"/>
      <c r="L21" s="130"/>
    </row>
    <row r="22" spans="1:12" x14ac:dyDescent="0.25">
      <c r="A22" s="99"/>
      <c r="B22" s="97"/>
      <c r="C22" s="130"/>
      <c r="D22" s="130"/>
      <c r="E22" s="130"/>
      <c r="F22" s="130"/>
      <c r="G22" s="130"/>
      <c r="H22" s="130"/>
      <c r="I22" s="130"/>
      <c r="J22" s="130"/>
      <c r="K22" s="130"/>
      <c r="L22" s="130"/>
    </row>
    <row r="23" spans="1:12" s="5" customFormat="1" ht="26.4" x14ac:dyDescent="0.25">
      <c r="A23" s="99">
        <v>4</v>
      </c>
      <c r="B23" s="97" t="s">
        <v>30</v>
      </c>
      <c r="C23" s="131">
        <f>SUM(D23:L23)</f>
        <v>50000</v>
      </c>
      <c r="D23" s="131">
        <f>D24</f>
        <v>8000</v>
      </c>
      <c r="E23" s="98"/>
      <c r="F23" s="98"/>
      <c r="G23" s="98"/>
      <c r="H23" s="131">
        <f>H24</f>
        <v>42000</v>
      </c>
      <c r="I23" s="131"/>
      <c r="J23" s="98"/>
      <c r="K23" s="98"/>
      <c r="L23" s="98"/>
    </row>
    <row r="24" spans="1:12" ht="26.4" x14ac:dyDescent="0.25">
      <c r="A24" s="99">
        <v>42</v>
      </c>
      <c r="B24" s="97" t="s">
        <v>51</v>
      </c>
      <c r="C24" s="131">
        <f>SUM(D24:L24)</f>
        <v>50000</v>
      </c>
      <c r="D24" s="131">
        <f>D25+D26</f>
        <v>8000</v>
      </c>
      <c r="E24" s="95"/>
      <c r="F24" s="95"/>
      <c r="G24" s="95"/>
      <c r="H24" s="130">
        <f>H26</f>
        <v>42000</v>
      </c>
      <c r="I24" s="130"/>
      <c r="J24" s="95"/>
      <c r="K24" s="95"/>
      <c r="L24" s="95"/>
    </row>
    <row r="25" spans="1:12" x14ac:dyDescent="0.25">
      <c r="A25" s="93">
        <v>422</v>
      </c>
      <c r="B25" s="94" t="s">
        <v>70</v>
      </c>
      <c r="C25" s="131">
        <f>D25</f>
        <v>7000</v>
      </c>
      <c r="D25" s="130">
        <v>7000</v>
      </c>
      <c r="E25" s="95"/>
      <c r="F25" s="95"/>
      <c r="G25" s="95"/>
      <c r="H25" s="130"/>
      <c r="I25" s="130"/>
      <c r="J25" s="95"/>
      <c r="K25" s="95"/>
      <c r="L25" s="130"/>
    </row>
    <row r="26" spans="1:12" x14ac:dyDescent="0.25">
      <c r="A26" s="93">
        <v>424</v>
      </c>
      <c r="B26" s="94" t="s">
        <v>58</v>
      </c>
      <c r="C26" s="131">
        <f>SUM(D26:L26)</f>
        <v>43000</v>
      </c>
      <c r="D26" s="130">
        <v>1000</v>
      </c>
      <c r="E26" s="95"/>
      <c r="F26" s="95"/>
      <c r="G26" s="95"/>
      <c r="H26" s="130">
        <v>42000</v>
      </c>
      <c r="I26" s="130"/>
      <c r="J26" s="95"/>
      <c r="K26" s="95"/>
      <c r="L26" s="95"/>
    </row>
    <row r="27" spans="1:12" s="5" customFormat="1" ht="12.75" customHeight="1" x14ac:dyDescent="0.25">
      <c r="A27" s="99">
        <v>922</v>
      </c>
      <c r="B27" s="97" t="s">
        <v>72</v>
      </c>
      <c r="C27" s="98"/>
      <c r="D27" s="98"/>
      <c r="E27" s="98"/>
      <c r="F27" s="98"/>
      <c r="G27" s="98">
        <v>5000</v>
      </c>
      <c r="H27" s="98"/>
      <c r="I27" s="98"/>
      <c r="J27" s="98"/>
      <c r="K27" s="98"/>
      <c r="L27" s="98"/>
    </row>
    <row r="28" spans="1:12" s="5" customFormat="1" ht="12.75" customHeight="1" x14ac:dyDescent="0.25">
      <c r="A28" s="99"/>
      <c r="B28" s="97"/>
      <c r="C28" s="131"/>
      <c r="D28" s="98"/>
      <c r="E28" s="98"/>
      <c r="F28" s="98"/>
      <c r="G28" s="98"/>
      <c r="H28" s="98"/>
      <c r="I28" s="98"/>
      <c r="J28" s="98"/>
      <c r="K28" s="98"/>
      <c r="L28" s="98"/>
    </row>
    <row r="29" spans="1:12" s="5" customFormat="1" ht="12.75" customHeight="1" x14ac:dyDescent="0.25">
      <c r="A29" s="99"/>
      <c r="B29" s="97"/>
      <c r="C29" s="131"/>
      <c r="D29" s="98"/>
      <c r="E29" s="98"/>
      <c r="F29" s="98"/>
      <c r="G29" s="98"/>
      <c r="H29" s="98"/>
      <c r="I29" s="98"/>
      <c r="J29" s="98"/>
      <c r="K29" s="98"/>
      <c r="L29" s="98"/>
    </row>
    <row r="30" spans="1:12" s="5" customFormat="1" ht="12.75" customHeight="1" x14ac:dyDescent="0.25">
      <c r="A30" s="99"/>
      <c r="B30" s="97"/>
      <c r="C30" s="98"/>
      <c r="D30" s="98"/>
      <c r="E30" s="98"/>
      <c r="F30" s="98"/>
      <c r="G30" s="98"/>
      <c r="H30" s="98"/>
      <c r="I30" s="98"/>
      <c r="J30" s="98"/>
      <c r="K30" s="98"/>
      <c r="L30" s="98"/>
    </row>
    <row r="31" spans="1:12" s="5" customFormat="1" x14ac:dyDescent="0.25">
      <c r="A31" s="134"/>
      <c r="B31" s="135"/>
      <c r="C31" s="136"/>
      <c r="D31" s="136"/>
      <c r="E31" s="136"/>
      <c r="F31" s="136"/>
      <c r="G31" s="136"/>
      <c r="H31" s="136"/>
      <c r="I31" s="136"/>
      <c r="J31" s="136"/>
      <c r="K31" s="136"/>
      <c r="L31" s="136"/>
    </row>
    <row r="32" spans="1:12" s="5" customFormat="1" x14ac:dyDescent="0.25">
      <c r="A32" s="184" t="s">
        <v>71</v>
      </c>
      <c r="B32" s="185"/>
      <c r="C32" s="129">
        <f>C23+C9</f>
        <v>4161345</v>
      </c>
      <c r="D32" s="129">
        <f>D23+D9</f>
        <v>216275</v>
      </c>
      <c r="E32" s="129">
        <f>E9+E14</f>
        <v>66460</v>
      </c>
      <c r="F32" s="129">
        <f>F14</f>
        <v>1510</v>
      </c>
      <c r="G32" s="129">
        <f>G14+G27</f>
        <v>124100</v>
      </c>
      <c r="H32" s="129">
        <f>H9+H23</f>
        <v>3717000</v>
      </c>
      <c r="I32" s="129">
        <f>I9</f>
        <v>40000</v>
      </c>
      <c r="J32" s="129">
        <f>J9</f>
        <v>1000</v>
      </c>
      <c r="K32" s="133"/>
      <c r="L32" s="133"/>
    </row>
    <row r="33" spans="1:12" s="5" customFormat="1" x14ac:dyDescent="0.25">
      <c r="A33" s="61"/>
      <c r="B33" s="61"/>
      <c r="C33" s="40"/>
      <c r="D33" s="40"/>
      <c r="E33" s="40"/>
      <c r="F33" s="40"/>
      <c r="G33" s="40"/>
      <c r="H33" s="40"/>
      <c r="I33" s="40"/>
      <c r="J33" s="40"/>
    </row>
    <row r="34" spans="1:12" s="5" customFormat="1" x14ac:dyDescent="0.25">
      <c r="A34" s="61"/>
      <c r="B34" s="61"/>
      <c r="C34" s="40"/>
      <c r="D34" s="40"/>
      <c r="E34" s="40"/>
      <c r="F34" s="40"/>
      <c r="G34" s="40"/>
      <c r="H34" s="40"/>
      <c r="I34" s="40"/>
      <c r="J34" s="40"/>
    </row>
    <row r="35" spans="1:12" ht="13.8" thickBot="1" x14ac:dyDescent="0.3">
      <c r="A35" s="60"/>
      <c r="B35" s="8"/>
      <c r="C35" s="3"/>
      <c r="D35" s="3"/>
      <c r="E35" s="3"/>
      <c r="F35" s="3"/>
      <c r="G35" s="3"/>
      <c r="H35" s="3"/>
      <c r="I35" s="3"/>
      <c r="J35" s="3"/>
      <c r="K35" s="3"/>
      <c r="L35" s="3"/>
    </row>
    <row r="36" spans="1:12" ht="93" thickBot="1" x14ac:dyDescent="0.3">
      <c r="A36" s="4" t="s">
        <v>17</v>
      </c>
      <c r="B36" s="85" t="s">
        <v>18</v>
      </c>
      <c r="C36" s="4" t="s">
        <v>55</v>
      </c>
      <c r="D36" s="82" t="s">
        <v>65</v>
      </c>
      <c r="E36" s="82" t="s">
        <v>66</v>
      </c>
      <c r="F36" s="4" t="s">
        <v>10</v>
      </c>
      <c r="G36" s="4" t="s">
        <v>11</v>
      </c>
      <c r="H36" s="83" t="s">
        <v>67</v>
      </c>
      <c r="I36" s="83" t="s">
        <v>68</v>
      </c>
      <c r="J36" s="4" t="s">
        <v>19</v>
      </c>
      <c r="K36" s="4" t="s">
        <v>13</v>
      </c>
      <c r="L36" s="4" t="s">
        <v>14</v>
      </c>
    </row>
    <row r="37" spans="1:12" x14ac:dyDescent="0.25">
      <c r="A37" s="87"/>
      <c r="B37" s="88"/>
      <c r="C37" s="89"/>
      <c r="D37" s="89"/>
      <c r="E37" s="89"/>
      <c r="F37" s="89"/>
      <c r="G37" s="89"/>
      <c r="H37" s="89"/>
      <c r="I37" s="89"/>
      <c r="J37" s="89"/>
      <c r="K37" s="89"/>
      <c r="L37" s="89"/>
    </row>
    <row r="38" spans="1:12" x14ac:dyDescent="0.25">
      <c r="A38" s="90"/>
      <c r="B38" s="91" t="s">
        <v>33</v>
      </c>
      <c r="C38" s="92"/>
      <c r="D38" s="92"/>
      <c r="E38" s="92"/>
      <c r="F38" s="92"/>
      <c r="G38" s="92"/>
      <c r="H38" s="92"/>
      <c r="I38" s="92"/>
      <c r="J38" s="92"/>
      <c r="K38" s="92"/>
      <c r="L38" s="92"/>
    </row>
    <row r="39" spans="1:12" x14ac:dyDescent="0.25">
      <c r="A39" s="93"/>
      <c r="B39" s="94" t="s">
        <v>56</v>
      </c>
      <c r="C39" s="95"/>
      <c r="D39" s="95"/>
      <c r="E39" s="95"/>
      <c r="F39" s="95"/>
      <c r="G39" s="95"/>
      <c r="H39" s="95"/>
      <c r="I39" s="95"/>
      <c r="J39" s="95"/>
      <c r="K39" s="95"/>
      <c r="L39" s="95"/>
    </row>
    <row r="40" spans="1:12" s="5" customFormat="1" x14ac:dyDescent="0.25">
      <c r="A40" s="96" t="s">
        <v>46</v>
      </c>
      <c r="B40" s="97" t="s">
        <v>49</v>
      </c>
      <c r="C40" s="98"/>
      <c r="D40" s="98"/>
      <c r="E40" s="98"/>
      <c r="F40" s="98"/>
      <c r="G40" s="98"/>
      <c r="H40" s="98"/>
      <c r="I40" s="98"/>
      <c r="J40" s="98"/>
      <c r="K40" s="98"/>
      <c r="L40" s="98"/>
    </row>
    <row r="41" spans="1:12" x14ac:dyDescent="0.25">
      <c r="A41" s="96" t="s">
        <v>45</v>
      </c>
      <c r="B41" s="97" t="s">
        <v>50</v>
      </c>
      <c r="C41" s="95"/>
      <c r="D41" s="95"/>
      <c r="E41" s="95"/>
      <c r="F41" s="95"/>
      <c r="G41" s="95"/>
      <c r="H41" s="95"/>
      <c r="I41" s="95"/>
      <c r="J41" s="95"/>
      <c r="K41" s="95"/>
      <c r="L41" s="95"/>
    </row>
    <row r="42" spans="1:12" x14ac:dyDescent="0.25">
      <c r="A42" s="99">
        <v>3</v>
      </c>
      <c r="B42" s="97" t="s">
        <v>47</v>
      </c>
      <c r="C42" s="131">
        <f>SUM(D42:L42)</f>
        <v>4116345</v>
      </c>
      <c r="D42" s="130">
        <f>D44+D45</f>
        <v>208275</v>
      </c>
      <c r="E42" s="130">
        <f>E43+E44</f>
        <v>66460</v>
      </c>
      <c r="F42" s="130">
        <f t="shared" ref="F42:L42" si="5">F43+F44+F45</f>
        <v>1510</v>
      </c>
      <c r="G42" s="130">
        <f>G44</f>
        <v>124100</v>
      </c>
      <c r="H42" s="130">
        <f>H43+H44+H46</f>
        <v>3675000</v>
      </c>
      <c r="I42" s="130">
        <f>I43</f>
        <v>40000</v>
      </c>
      <c r="J42" s="130">
        <f t="shared" si="5"/>
        <v>1000</v>
      </c>
      <c r="K42" s="130">
        <f t="shared" si="5"/>
        <v>0</v>
      </c>
      <c r="L42" s="95">
        <f t="shared" si="5"/>
        <v>0</v>
      </c>
    </row>
    <row r="43" spans="1:12" x14ac:dyDescent="0.25">
      <c r="A43" s="99">
        <v>31</v>
      </c>
      <c r="B43" s="97" t="s">
        <v>20</v>
      </c>
      <c r="C43" s="131">
        <f t="shared" ref="C43:C47" si="6">SUM(D43:L43)</f>
        <v>3517400</v>
      </c>
      <c r="D43" s="130"/>
      <c r="E43" s="130">
        <f>E10</f>
        <v>42400</v>
      </c>
      <c r="F43" s="130"/>
      <c r="G43" s="130"/>
      <c r="H43" s="130">
        <f>H10</f>
        <v>3435000</v>
      </c>
      <c r="I43" s="130">
        <f>I14</f>
        <v>40000</v>
      </c>
      <c r="J43" s="130"/>
      <c r="K43" s="130"/>
      <c r="L43" s="95"/>
    </row>
    <row r="44" spans="1:12" x14ac:dyDescent="0.25">
      <c r="A44" s="99">
        <v>32</v>
      </c>
      <c r="B44" s="97" t="s">
        <v>24</v>
      </c>
      <c r="C44" s="131">
        <f t="shared" si="6"/>
        <v>564645</v>
      </c>
      <c r="D44" s="130">
        <f>D14</f>
        <v>203975</v>
      </c>
      <c r="E44" s="130">
        <f>E14</f>
        <v>24060</v>
      </c>
      <c r="F44" s="130">
        <v>1510</v>
      </c>
      <c r="G44" s="130">
        <v>124100</v>
      </c>
      <c r="H44" s="130">
        <f>H14</f>
        <v>210000</v>
      </c>
      <c r="I44" s="130"/>
      <c r="J44" s="130">
        <v>1000</v>
      </c>
      <c r="K44" s="130"/>
      <c r="L44" s="95"/>
    </row>
    <row r="45" spans="1:12" x14ac:dyDescent="0.25">
      <c r="A45" s="99">
        <v>34</v>
      </c>
      <c r="B45" s="97" t="s">
        <v>28</v>
      </c>
      <c r="C45" s="131">
        <f t="shared" si="6"/>
        <v>4300</v>
      </c>
      <c r="D45" s="130">
        <f>D19</f>
        <v>4300</v>
      </c>
      <c r="E45" s="130"/>
      <c r="F45" s="130"/>
      <c r="G45" s="130"/>
      <c r="H45" s="130">
        <f>H19</f>
        <v>0</v>
      </c>
      <c r="I45" s="130"/>
      <c r="J45" s="130"/>
      <c r="K45" s="130"/>
      <c r="L45" s="95"/>
    </row>
    <row r="46" spans="1:12" x14ac:dyDescent="0.25">
      <c r="A46" s="99">
        <v>37</v>
      </c>
      <c r="B46" s="97" t="s">
        <v>69</v>
      </c>
      <c r="C46" s="131">
        <v>30000</v>
      </c>
      <c r="D46" s="130"/>
      <c r="E46" s="130"/>
      <c r="F46" s="130"/>
      <c r="G46" s="130"/>
      <c r="H46" s="130">
        <f>H21</f>
        <v>30000</v>
      </c>
      <c r="I46" s="130"/>
      <c r="J46" s="130"/>
      <c r="K46" s="130"/>
      <c r="L46" s="95"/>
    </row>
    <row r="47" spans="1:12" x14ac:dyDescent="0.25">
      <c r="A47" s="93"/>
      <c r="B47" s="94"/>
      <c r="C47" s="95">
        <f t="shared" si="6"/>
        <v>0</v>
      </c>
      <c r="D47" s="130"/>
      <c r="E47" s="130"/>
      <c r="F47" s="130"/>
      <c r="G47" s="130"/>
      <c r="H47" s="130"/>
      <c r="I47" s="130"/>
      <c r="J47" s="130"/>
      <c r="K47" s="130"/>
      <c r="L47" s="95"/>
    </row>
    <row r="48" spans="1:12" ht="26.4" x14ac:dyDescent="0.25">
      <c r="A48" s="99">
        <v>4</v>
      </c>
      <c r="B48" s="97" t="s">
        <v>30</v>
      </c>
      <c r="C48" s="131">
        <f>C49</f>
        <v>43000</v>
      </c>
      <c r="D48" s="130">
        <f>D49</f>
        <v>8000</v>
      </c>
      <c r="E48" s="95"/>
      <c r="F48" s="95"/>
      <c r="G48" s="95"/>
      <c r="H48" s="130">
        <v>42000</v>
      </c>
      <c r="I48" s="130"/>
      <c r="J48" s="95"/>
      <c r="K48" s="95"/>
      <c r="L48" s="95"/>
    </row>
    <row r="49" spans="1:12" ht="26.4" x14ac:dyDescent="0.25">
      <c r="A49" s="99">
        <v>42</v>
      </c>
      <c r="B49" s="97" t="s">
        <v>31</v>
      </c>
      <c r="C49" s="131">
        <v>43000</v>
      </c>
      <c r="D49" s="130">
        <f>D24</f>
        <v>8000</v>
      </c>
      <c r="E49" s="95"/>
      <c r="F49" s="95"/>
      <c r="G49" s="95"/>
      <c r="H49" s="130">
        <v>42000</v>
      </c>
      <c r="I49" s="130"/>
      <c r="J49" s="95"/>
      <c r="K49" s="95"/>
      <c r="L49" s="95"/>
    </row>
    <row r="50" spans="1:12" x14ac:dyDescent="0.25">
      <c r="A50" s="144"/>
      <c r="B50" s="145"/>
      <c r="C50" s="146"/>
      <c r="D50" s="147"/>
      <c r="E50" s="148"/>
      <c r="F50" s="148"/>
      <c r="G50" s="148"/>
      <c r="H50" s="147"/>
      <c r="I50" s="147"/>
      <c r="J50" s="148"/>
      <c r="K50" s="148"/>
      <c r="L50" s="148"/>
    </row>
    <row r="51" spans="1:12" x14ac:dyDescent="0.25">
      <c r="A51" s="144"/>
      <c r="B51" s="145"/>
      <c r="C51" s="146"/>
      <c r="D51" s="147"/>
      <c r="E51" s="148"/>
      <c r="F51" s="148"/>
      <c r="G51" s="148"/>
      <c r="H51" s="147"/>
      <c r="I51" s="147"/>
      <c r="J51" s="148"/>
      <c r="K51" s="148"/>
      <c r="L51" s="148"/>
    </row>
    <row r="52" spans="1:12" x14ac:dyDescent="0.25">
      <c r="A52" s="139"/>
      <c r="B52" s="140"/>
      <c r="C52" s="141"/>
      <c r="D52" s="142"/>
      <c r="E52" s="143"/>
      <c r="F52" s="143"/>
      <c r="G52" s="143"/>
      <c r="H52" s="142"/>
      <c r="I52" s="142"/>
      <c r="J52" s="143"/>
      <c r="K52" s="143"/>
      <c r="L52" s="143"/>
    </row>
    <row r="53" spans="1:12" x14ac:dyDescent="0.25">
      <c r="A53" s="184" t="s">
        <v>71</v>
      </c>
      <c r="B53" s="185"/>
      <c r="C53" s="129">
        <f>C42+C48</f>
        <v>4159345</v>
      </c>
      <c r="D53" s="129">
        <f t="shared" ref="D53:J53" si="7">D42+D48</f>
        <v>216275</v>
      </c>
      <c r="E53" s="129">
        <f t="shared" si="7"/>
        <v>66460</v>
      </c>
      <c r="F53" s="129">
        <f t="shared" si="7"/>
        <v>1510</v>
      </c>
      <c r="G53" s="129">
        <f t="shared" si="7"/>
        <v>124100</v>
      </c>
      <c r="H53" s="129">
        <f t="shared" si="7"/>
        <v>3717000</v>
      </c>
      <c r="I53" s="129">
        <f t="shared" si="7"/>
        <v>40000</v>
      </c>
      <c r="J53" s="129">
        <f t="shared" si="7"/>
        <v>1000</v>
      </c>
      <c r="K53" s="92"/>
      <c r="L53" s="92"/>
    </row>
    <row r="54" spans="1:12" ht="13.8" thickBot="1" x14ac:dyDescent="0.3">
      <c r="A54" s="121"/>
      <c r="B54" s="122"/>
      <c r="C54" s="123"/>
      <c r="D54" s="123"/>
      <c r="E54" s="123"/>
      <c r="F54" s="123"/>
      <c r="G54" s="123"/>
      <c r="H54" s="123"/>
      <c r="I54" s="123"/>
      <c r="J54" s="123"/>
      <c r="K54" s="123"/>
      <c r="L54" s="123"/>
    </row>
    <row r="55" spans="1:12" ht="93" thickBot="1" x14ac:dyDescent="0.3">
      <c r="A55" s="4" t="s">
        <v>17</v>
      </c>
      <c r="B55" s="85" t="s">
        <v>18</v>
      </c>
      <c r="C55" s="4" t="s">
        <v>59</v>
      </c>
      <c r="D55" s="82" t="s">
        <v>65</v>
      </c>
      <c r="E55" s="82" t="s">
        <v>66</v>
      </c>
      <c r="F55" s="4" t="s">
        <v>10</v>
      </c>
      <c r="G55" s="4" t="s">
        <v>11</v>
      </c>
      <c r="H55" s="83" t="s">
        <v>67</v>
      </c>
      <c r="I55" s="83" t="s">
        <v>68</v>
      </c>
      <c r="J55" s="4" t="s">
        <v>19</v>
      </c>
      <c r="K55" s="4" t="s">
        <v>13</v>
      </c>
      <c r="L55" s="4" t="s">
        <v>14</v>
      </c>
    </row>
    <row r="56" spans="1:12" x14ac:dyDescent="0.25">
      <c r="A56" s="87"/>
      <c r="B56" s="88"/>
      <c r="C56" s="89"/>
      <c r="D56" s="89"/>
      <c r="E56" s="89"/>
      <c r="F56" s="89"/>
      <c r="G56" s="89"/>
      <c r="H56" s="89"/>
      <c r="I56" s="89"/>
      <c r="J56" s="89"/>
      <c r="K56" s="89"/>
      <c r="L56" s="89"/>
    </row>
    <row r="57" spans="1:12" x14ac:dyDescent="0.25">
      <c r="A57" s="90"/>
      <c r="B57" s="91" t="s">
        <v>33</v>
      </c>
      <c r="C57" s="92"/>
      <c r="D57" s="92"/>
      <c r="E57" s="92"/>
      <c r="F57" s="92"/>
      <c r="G57" s="92"/>
      <c r="H57" s="92"/>
      <c r="I57" s="92"/>
      <c r="J57" s="92"/>
      <c r="K57" s="92"/>
      <c r="L57" s="92"/>
    </row>
    <row r="58" spans="1:12" x14ac:dyDescent="0.25">
      <c r="A58" s="93"/>
      <c r="B58" s="94" t="s">
        <v>56</v>
      </c>
      <c r="C58" s="95"/>
      <c r="D58" s="95"/>
      <c r="E58" s="95"/>
      <c r="F58" s="95"/>
      <c r="G58" s="95"/>
      <c r="H58" s="95"/>
      <c r="I58" s="95"/>
      <c r="J58" s="95"/>
      <c r="K58" s="95"/>
      <c r="L58" s="95"/>
    </row>
    <row r="59" spans="1:12" x14ac:dyDescent="0.25">
      <c r="A59" s="96" t="s">
        <v>46</v>
      </c>
      <c r="B59" s="97" t="s">
        <v>49</v>
      </c>
      <c r="C59" s="98"/>
      <c r="D59" s="98"/>
      <c r="E59" s="98"/>
      <c r="F59" s="98"/>
      <c r="G59" s="98"/>
      <c r="H59" s="98"/>
      <c r="I59" s="98"/>
      <c r="J59" s="98"/>
      <c r="K59" s="98"/>
      <c r="L59" s="98"/>
    </row>
    <row r="60" spans="1:12" x14ac:dyDescent="0.25">
      <c r="A60" s="96" t="s">
        <v>45</v>
      </c>
      <c r="B60" s="97" t="s">
        <v>50</v>
      </c>
      <c r="C60" s="95"/>
      <c r="D60" s="95"/>
      <c r="E60" s="95"/>
      <c r="F60" s="95"/>
      <c r="G60" s="95"/>
      <c r="H60" s="95"/>
      <c r="I60" s="95"/>
      <c r="J60" s="95"/>
      <c r="K60" s="95"/>
      <c r="L60" s="95"/>
    </row>
    <row r="61" spans="1:12" x14ac:dyDescent="0.25">
      <c r="A61" s="99">
        <v>3</v>
      </c>
      <c r="B61" s="97" t="s">
        <v>47</v>
      </c>
      <c r="C61" s="131">
        <f>SUM(D61:L61)</f>
        <v>4116345</v>
      </c>
      <c r="D61" s="130">
        <f>D42</f>
        <v>208275</v>
      </c>
      <c r="E61" s="130">
        <f>E42</f>
        <v>66460</v>
      </c>
      <c r="F61" s="130">
        <f t="shared" ref="F61" si="8">F62+F63+F64</f>
        <v>1510</v>
      </c>
      <c r="G61" s="130">
        <f>G42</f>
        <v>124100</v>
      </c>
      <c r="H61" s="130">
        <f>H62+H63+H65</f>
        <v>3675000</v>
      </c>
      <c r="I61" s="130">
        <f>I42</f>
        <v>40000</v>
      </c>
      <c r="J61" s="130">
        <f t="shared" ref="J61:L61" si="9">J62+J63+J64</f>
        <v>1000</v>
      </c>
      <c r="K61" s="130">
        <f t="shared" si="9"/>
        <v>0</v>
      </c>
      <c r="L61" s="95">
        <f t="shared" si="9"/>
        <v>0</v>
      </c>
    </row>
    <row r="62" spans="1:12" x14ac:dyDescent="0.25">
      <c r="A62" s="99">
        <v>31</v>
      </c>
      <c r="B62" s="97" t="s">
        <v>20</v>
      </c>
      <c r="C62" s="131">
        <f t="shared" ref="C62:C64" si="10">SUM(D62:L62)</f>
        <v>3517400</v>
      </c>
      <c r="D62" s="130"/>
      <c r="E62" s="130">
        <f>E43</f>
        <v>42400</v>
      </c>
      <c r="F62" s="130"/>
      <c r="G62" s="130"/>
      <c r="H62" s="130">
        <f>H43</f>
        <v>3435000</v>
      </c>
      <c r="I62" s="130">
        <f>I43</f>
        <v>40000</v>
      </c>
      <c r="J62" s="130"/>
      <c r="K62" s="130"/>
      <c r="L62" s="95"/>
    </row>
    <row r="63" spans="1:12" x14ac:dyDescent="0.25">
      <c r="A63" s="99">
        <v>32</v>
      </c>
      <c r="B63" s="97" t="s">
        <v>24</v>
      </c>
      <c r="C63" s="131">
        <f>SUM(D63:L63)</f>
        <v>564645</v>
      </c>
      <c r="D63" s="130">
        <f>D44</f>
        <v>203975</v>
      </c>
      <c r="E63" s="130">
        <f>E44</f>
        <v>24060</v>
      </c>
      <c r="F63" s="130">
        <v>1510</v>
      </c>
      <c r="G63" s="130">
        <f>G44</f>
        <v>124100</v>
      </c>
      <c r="H63" s="130">
        <f>H44</f>
        <v>210000</v>
      </c>
      <c r="I63" s="130"/>
      <c r="J63" s="130">
        <v>1000</v>
      </c>
      <c r="K63" s="130"/>
      <c r="L63" s="95"/>
    </row>
    <row r="64" spans="1:12" x14ac:dyDescent="0.25">
      <c r="A64" s="99">
        <v>34</v>
      </c>
      <c r="B64" s="97" t="s">
        <v>28</v>
      </c>
      <c r="C64" s="131">
        <f t="shared" si="10"/>
        <v>4300</v>
      </c>
      <c r="D64" s="130">
        <f>D45</f>
        <v>4300</v>
      </c>
      <c r="E64" s="130"/>
      <c r="F64" s="130"/>
      <c r="G64" s="130"/>
      <c r="H64" s="130">
        <f>H40</f>
        <v>0</v>
      </c>
      <c r="I64" s="130"/>
      <c r="J64" s="130"/>
      <c r="K64" s="130"/>
      <c r="L64" s="95"/>
    </row>
    <row r="65" spans="1:12" x14ac:dyDescent="0.25">
      <c r="A65" s="99">
        <v>37</v>
      </c>
      <c r="B65" s="97" t="s">
        <v>69</v>
      </c>
      <c r="C65" s="131">
        <v>30000</v>
      </c>
      <c r="D65" s="130"/>
      <c r="E65" s="130"/>
      <c r="F65" s="130"/>
      <c r="G65" s="130"/>
      <c r="H65" s="130">
        <f>H46</f>
        <v>30000</v>
      </c>
      <c r="I65" s="130"/>
      <c r="J65" s="130"/>
      <c r="K65" s="130"/>
      <c r="L65" s="95"/>
    </row>
    <row r="66" spans="1:12" x14ac:dyDescent="0.25">
      <c r="A66" s="93"/>
      <c r="B66" s="94"/>
      <c r="C66" s="95">
        <f t="shared" ref="C66" si="11">SUM(D66:L66)</f>
        <v>0</v>
      </c>
      <c r="D66" s="130"/>
      <c r="E66" s="130"/>
      <c r="F66" s="130"/>
      <c r="G66" s="130"/>
      <c r="H66" s="130"/>
      <c r="I66" s="130"/>
      <c r="J66" s="130"/>
      <c r="K66" s="130"/>
      <c r="L66" s="95"/>
    </row>
    <row r="67" spans="1:12" ht="26.4" x14ac:dyDescent="0.25">
      <c r="A67" s="99">
        <v>4</v>
      </c>
      <c r="B67" s="97" t="s">
        <v>30</v>
      </c>
      <c r="C67" s="131">
        <f>C68</f>
        <v>43000</v>
      </c>
      <c r="D67" s="130">
        <f>D48</f>
        <v>8000</v>
      </c>
      <c r="E67" s="95"/>
      <c r="F67" s="95"/>
      <c r="G67" s="95"/>
      <c r="H67" s="130">
        <v>42000</v>
      </c>
      <c r="I67" s="130"/>
      <c r="J67" s="95"/>
      <c r="K67" s="95"/>
      <c r="L67" s="95"/>
    </row>
    <row r="68" spans="1:12" ht="26.4" x14ac:dyDescent="0.25">
      <c r="A68" s="99">
        <v>42</v>
      </c>
      <c r="B68" s="97" t="s">
        <v>31</v>
      </c>
      <c r="C68" s="131">
        <v>43000</v>
      </c>
      <c r="D68" s="130">
        <f>D49</f>
        <v>8000</v>
      </c>
      <c r="E68" s="95"/>
      <c r="F68" s="95"/>
      <c r="G68" s="95"/>
      <c r="H68" s="130">
        <v>42000</v>
      </c>
      <c r="I68" s="130"/>
      <c r="J68" s="95"/>
      <c r="K68" s="95"/>
      <c r="L68" s="95"/>
    </row>
    <row r="69" spans="1:12" x14ac:dyDescent="0.25">
      <c r="A69" s="144"/>
      <c r="B69" s="145"/>
      <c r="C69" s="146"/>
      <c r="D69" s="147"/>
      <c r="E69" s="148"/>
      <c r="F69" s="148"/>
      <c r="G69" s="148"/>
      <c r="H69" s="147"/>
      <c r="I69" s="147"/>
      <c r="J69" s="148"/>
      <c r="K69" s="148"/>
      <c r="L69" s="148"/>
    </row>
    <row r="70" spans="1:12" x14ac:dyDescent="0.25">
      <c r="A70" s="144"/>
      <c r="B70" s="145"/>
      <c r="C70" s="146"/>
      <c r="D70" s="147"/>
      <c r="E70" s="148"/>
      <c r="F70" s="148"/>
      <c r="G70" s="148"/>
      <c r="H70" s="147"/>
      <c r="I70" s="147"/>
      <c r="J70" s="148"/>
      <c r="K70" s="148"/>
      <c r="L70" s="148"/>
    </row>
    <row r="71" spans="1:12" x14ac:dyDescent="0.25">
      <c r="A71" s="139"/>
      <c r="B71" s="140"/>
      <c r="C71" s="141"/>
      <c r="D71" s="142"/>
      <c r="E71" s="143"/>
      <c r="F71" s="143"/>
      <c r="G71" s="143"/>
      <c r="H71" s="142"/>
      <c r="I71" s="142"/>
      <c r="J71" s="143"/>
      <c r="K71" s="143"/>
      <c r="L71" s="143"/>
    </row>
    <row r="72" spans="1:12" x14ac:dyDescent="0.25">
      <c r="A72" s="184" t="s">
        <v>71</v>
      </c>
      <c r="B72" s="185"/>
      <c r="C72" s="129">
        <f>C61+C67</f>
        <v>4159345</v>
      </c>
      <c r="D72" s="129">
        <f t="shared" ref="D72:J72" si="12">D61+D67</f>
        <v>216275</v>
      </c>
      <c r="E72" s="129">
        <f t="shared" si="12"/>
        <v>66460</v>
      </c>
      <c r="F72" s="129">
        <f t="shared" si="12"/>
        <v>1510</v>
      </c>
      <c r="G72" s="129">
        <f t="shared" si="12"/>
        <v>124100</v>
      </c>
      <c r="H72" s="129">
        <f t="shared" si="12"/>
        <v>3717000</v>
      </c>
      <c r="I72" s="129">
        <f t="shared" si="12"/>
        <v>40000</v>
      </c>
      <c r="J72" s="129">
        <f t="shared" si="12"/>
        <v>1000</v>
      </c>
      <c r="K72" s="92"/>
      <c r="L72" s="92"/>
    </row>
    <row r="73" spans="1:12" x14ac:dyDescent="0.25">
      <c r="A73" s="61"/>
      <c r="B73" s="8"/>
      <c r="C73" s="3"/>
      <c r="D73" s="3"/>
      <c r="E73" s="3"/>
      <c r="F73" s="3"/>
      <c r="G73" s="3"/>
      <c r="H73" s="3"/>
      <c r="I73" s="3"/>
      <c r="J73" s="3"/>
      <c r="K73" s="3"/>
      <c r="L73" s="3"/>
    </row>
    <row r="74" spans="1:12" x14ac:dyDescent="0.25">
      <c r="A74" s="61"/>
      <c r="B74" s="8" t="s">
        <v>73</v>
      </c>
      <c r="C74" s="3"/>
      <c r="D74" s="3"/>
      <c r="E74" s="3"/>
      <c r="F74" s="3"/>
      <c r="G74" s="3"/>
      <c r="H74" s="3"/>
      <c r="I74" s="3"/>
      <c r="J74" s="3"/>
      <c r="K74" s="3"/>
      <c r="L74" s="3"/>
    </row>
    <row r="75" spans="1:12" x14ac:dyDescent="0.25">
      <c r="A75" s="61"/>
      <c r="B75" s="8"/>
      <c r="C75" s="3"/>
      <c r="D75" s="3"/>
      <c r="E75" s="3"/>
      <c r="F75" s="3"/>
      <c r="G75" s="3"/>
      <c r="H75" s="3"/>
      <c r="I75" s="3"/>
      <c r="J75" s="3"/>
      <c r="K75" s="3"/>
      <c r="L75" s="3"/>
    </row>
    <row r="76" spans="1:12" x14ac:dyDescent="0.25">
      <c r="A76" s="61"/>
      <c r="B76" s="8"/>
      <c r="C76" s="3"/>
      <c r="D76" s="3"/>
      <c r="E76" s="3"/>
      <c r="F76" s="3"/>
      <c r="G76" s="3"/>
      <c r="H76" s="3"/>
      <c r="I76" s="3"/>
      <c r="J76" s="3"/>
      <c r="K76" s="3"/>
      <c r="L76" s="3"/>
    </row>
    <row r="77" spans="1:12" x14ac:dyDescent="0.25">
      <c r="A77" s="61"/>
      <c r="B77" s="8"/>
      <c r="C77" s="3"/>
      <c r="D77" s="3"/>
      <c r="E77" s="3"/>
      <c r="F77" s="3"/>
      <c r="G77" s="3"/>
      <c r="H77" s="3"/>
      <c r="I77" s="3"/>
      <c r="J77" s="3"/>
      <c r="K77" s="3"/>
      <c r="L77" s="3"/>
    </row>
    <row r="78" spans="1:12" x14ac:dyDescent="0.25">
      <c r="A78" s="61"/>
      <c r="B78" s="8"/>
      <c r="C78" s="3"/>
      <c r="D78" s="3"/>
      <c r="E78" s="3"/>
      <c r="F78" s="3"/>
      <c r="G78" s="3"/>
      <c r="H78" s="3"/>
      <c r="I78" s="3"/>
      <c r="J78" s="3"/>
      <c r="K78" s="3"/>
      <c r="L78" s="3"/>
    </row>
    <row r="79" spans="1:12" x14ac:dyDescent="0.25">
      <c r="A79" s="61"/>
      <c r="B79" s="8" t="s">
        <v>74</v>
      </c>
      <c r="C79" s="3"/>
      <c r="D79" s="3"/>
      <c r="E79" s="3"/>
      <c r="F79" s="3"/>
      <c r="G79" s="3"/>
      <c r="H79" s="3"/>
      <c r="I79" s="3"/>
      <c r="J79" s="3"/>
      <c r="K79" s="3"/>
      <c r="L79" s="3"/>
    </row>
    <row r="80" spans="1:12" x14ac:dyDescent="0.25">
      <c r="A80" s="61"/>
      <c r="B80" s="8" t="s">
        <v>75</v>
      </c>
      <c r="C80" s="3"/>
      <c r="D80" s="3"/>
      <c r="E80" s="3"/>
      <c r="F80" s="3"/>
      <c r="G80" s="3"/>
      <c r="H80" s="3"/>
      <c r="I80" s="3"/>
      <c r="J80" s="3"/>
      <c r="K80" s="3"/>
      <c r="L80" s="3"/>
    </row>
    <row r="81" spans="1:12" x14ac:dyDescent="0.25">
      <c r="A81" s="61"/>
      <c r="B81" s="8"/>
      <c r="C81" s="3"/>
      <c r="D81" s="3"/>
      <c r="E81" s="3"/>
      <c r="F81" s="3"/>
      <c r="G81" s="3"/>
      <c r="H81" s="3"/>
      <c r="I81" s="3"/>
      <c r="J81" s="3"/>
      <c r="K81" s="3"/>
      <c r="L81" s="3"/>
    </row>
    <row r="82" spans="1:12" x14ac:dyDescent="0.25">
      <c r="A82" s="61"/>
      <c r="B82" s="8"/>
      <c r="C82" s="3"/>
      <c r="D82" s="3"/>
      <c r="E82" s="3"/>
      <c r="F82" s="3"/>
      <c r="G82" s="3"/>
      <c r="H82" s="3"/>
      <c r="I82" s="3"/>
      <c r="J82" s="3"/>
      <c r="K82" s="3"/>
      <c r="L82" s="3"/>
    </row>
    <row r="83" spans="1:12" x14ac:dyDescent="0.25">
      <c r="A83" s="61"/>
      <c r="B83" s="8"/>
      <c r="C83" s="3"/>
      <c r="D83" s="3"/>
      <c r="E83" s="3"/>
      <c r="F83" s="3"/>
      <c r="G83" s="3"/>
      <c r="H83" s="3"/>
      <c r="I83" s="3"/>
      <c r="J83" s="3"/>
      <c r="K83" s="3"/>
      <c r="L83" s="3"/>
    </row>
    <row r="84" spans="1:12" x14ac:dyDescent="0.25">
      <c r="A84" s="61"/>
      <c r="B84" s="8"/>
      <c r="C84" s="3"/>
      <c r="D84" s="3"/>
      <c r="E84" s="3"/>
      <c r="F84" s="3"/>
      <c r="G84" s="3"/>
      <c r="H84" s="3"/>
      <c r="I84" s="3"/>
      <c r="J84" s="3"/>
      <c r="K84" s="3"/>
      <c r="L84" s="3"/>
    </row>
    <row r="85" spans="1:12" x14ac:dyDescent="0.25">
      <c r="A85" s="61"/>
      <c r="B85" s="8"/>
      <c r="C85" s="3"/>
      <c r="D85" s="3"/>
      <c r="E85" s="3"/>
      <c r="F85" s="3"/>
      <c r="G85" s="3"/>
      <c r="H85" s="3"/>
      <c r="I85" s="3"/>
      <c r="J85" s="3"/>
      <c r="K85" s="3"/>
      <c r="L85" s="3"/>
    </row>
    <row r="86" spans="1:12" x14ac:dyDescent="0.25">
      <c r="A86" s="61"/>
      <c r="B86" s="8"/>
      <c r="C86" s="3"/>
      <c r="D86" s="3"/>
      <c r="E86" s="3"/>
      <c r="F86" s="3"/>
      <c r="G86" s="3"/>
      <c r="H86" s="3"/>
      <c r="I86" s="3"/>
      <c r="J86" s="3"/>
      <c r="K86" s="3"/>
      <c r="L86" s="3"/>
    </row>
    <row r="87" spans="1:12" x14ac:dyDescent="0.25">
      <c r="A87" s="61"/>
      <c r="B87" s="8"/>
      <c r="C87" s="3"/>
      <c r="D87" s="3"/>
      <c r="E87" s="3"/>
      <c r="F87" s="3"/>
      <c r="G87" s="3"/>
      <c r="H87" s="3"/>
      <c r="I87" s="3"/>
      <c r="J87" s="3"/>
      <c r="K87" s="3"/>
      <c r="L87" s="3"/>
    </row>
    <row r="88" spans="1:12" x14ac:dyDescent="0.25">
      <c r="A88" s="61"/>
      <c r="B88" s="8"/>
      <c r="C88" s="3"/>
      <c r="D88" s="3"/>
      <c r="E88" s="3"/>
      <c r="F88" s="3"/>
      <c r="G88" s="3"/>
      <c r="H88" s="3"/>
      <c r="I88" s="3"/>
      <c r="J88" s="3"/>
      <c r="K88" s="3"/>
      <c r="L88" s="3"/>
    </row>
    <row r="89" spans="1:12" x14ac:dyDescent="0.25">
      <c r="A89" s="61"/>
      <c r="B89" s="8"/>
      <c r="C89" s="3"/>
      <c r="D89" s="3"/>
      <c r="E89" s="3"/>
      <c r="F89" s="3"/>
      <c r="G89" s="3"/>
      <c r="H89" s="3"/>
      <c r="I89" s="3"/>
      <c r="J89" s="3"/>
      <c r="K89" s="3"/>
      <c r="L89" s="3"/>
    </row>
    <row r="90" spans="1:12" x14ac:dyDescent="0.25">
      <c r="A90" s="61"/>
      <c r="B90" s="8"/>
      <c r="C90" s="3"/>
      <c r="D90" s="3"/>
      <c r="E90" s="3"/>
      <c r="F90" s="3"/>
      <c r="G90" s="3"/>
      <c r="H90" s="3"/>
      <c r="I90" s="3"/>
      <c r="J90" s="3"/>
      <c r="K90" s="3"/>
      <c r="L90" s="3"/>
    </row>
    <row r="91" spans="1:12" x14ac:dyDescent="0.25">
      <c r="A91" s="61"/>
      <c r="B91" s="8"/>
      <c r="C91" s="3"/>
      <c r="D91" s="3"/>
      <c r="E91" s="3"/>
      <c r="F91" s="3"/>
      <c r="G91" s="3"/>
      <c r="H91" s="3"/>
      <c r="I91" s="3"/>
      <c r="J91" s="3"/>
      <c r="K91" s="3"/>
      <c r="L91" s="3"/>
    </row>
    <row r="92" spans="1:12" x14ac:dyDescent="0.25">
      <c r="A92" s="61"/>
      <c r="B92" s="8"/>
      <c r="C92" s="3"/>
      <c r="D92" s="3"/>
      <c r="E92" s="3"/>
      <c r="F92" s="3"/>
      <c r="G92" s="3"/>
      <c r="H92" s="3"/>
      <c r="I92" s="3"/>
      <c r="J92" s="3"/>
      <c r="K92" s="3"/>
      <c r="L92" s="3"/>
    </row>
    <row r="93" spans="1:12" x14ac:dyDescent="0.25">
      <c r="A93" s="61"/>
      <c r="B93" s="8"/>
      <c r="C93" s="3"/>
      <c r="D93" s="3"/>
      <c r="E93" s="3"/>
      <c r="F93" s="3"/>
      <c r="G93" s="3"/>
      <c r="H93" s="3"/>
      <c r="I93" s="3"/>
      <c r="J93" s="3"/>
      <c r="K93" s="3"/>
      <c r="L93" s="3"/>
    </row>
    <row r="94" spans="1:12" x14ac:dyDescent="0.25">
      <c r="A94" s="61"/>
      <c r="B94" s="8"/>
      <c r="C94" s="3"/>
      <c r="D94" s="3"/>
      <c r="E94" s="3"/>
      <c r="F94" s="3"/>
      <c r="G94" s="3"/>
      <c r="H94" s="3"/>
      <c r="I94" s="3"/>
      <c r="J94" s="3"/>
      <c r="K94" s="3"/>
      <c r="L94" s="3"/>
    </row>
    <row r="95" spans="1:12" x14ac:dyDescent="0.25">
      <c r="A95" s="61"/>
      <c r="B95" s="8"/>
      <c r="C95" s="3"/>
      <c r="D95" s="3"/>
      <c r="E95" s="3"/>
      <c r="F95" s="3"/>
      <c r="G95" s="3"/>
      <c r="H95" s="3"/>
      <c r="I95" s="3"/>
      <c r="J95" s="3"/>
      <c r="K95" s="3"/>
      <c r="L95" s="3"/>
    </row>
    <row r="96" spans="1:12" x14ac:dyDescent="0.25">
      <c r="A96" s="61"/>
      <c r="B96" s="8"/>
      <c r="C96" s="3"/>
      <c r="D96" s="3"/>
      <c r="E96" s="3"/>
      <c r="F96" s="3"/>
      <c r="G96" s="3"/>
      <c r="H96" s="3"/>
      <c r="I96" s="3"/>
      <c r="J96" s="3"/>
      <c r="K96" s="3"/>
      <c r="L96" s="3"/>
    </row>
    <row r="97" spans="1:12" x14ac:dyDescent="0.25">
      <c r="A97" s="61"/>
      <c r="B97" s="8"/>
      <c r="C97" s="3"/>
      <c r="D97" s="3"/>
      <c r="E97" s="3"/>
      <c r="F97" s="3"/>
      <c r="G97" s="3"/>
      <c r="H97" s="3"/>
      <c r="I97" s="3"/>
      <c r="J97" s="3"/>
      <c r="K97" s="3"/>
      <c r="L97" s="3"/>
    </row>
    <row r="98" spans="1:12" x14ac:dyDescent="0.25">
      <c r="A98" s="61"/>
      <c r="B98" s="8"/>
      <c r="C98" s="3"/>
      <c r="D98" s="3"/>
      <c r="E98" s="3"/>
      <c r="F98" s="3"/>
      <c r="G98" s="3"/>
      <c r="H98" s="3"/>
      <c r="I98" s="3"/>
      <c r="J98" s="3"/>
      <c r="K98" s="3"/>
      <c r="L98" s="3"/>
    </row>
    <row r="99" spans="1:12" x14ac:dyDescent="0.25">
      <c r="A99" s="61"/>
      <c r="B99" s="8"/>
      <c r="C99" s="3"/>
      <c r="D99" s="3"/>
      <c r="E99" s="3"/>
      <c r="F99" s="3"/>
      <c r="G99" s="3"/>
      <c r="H99" s="3"/>
      <c r="I99" s="3"/>
      <c r="J99" s="3"/>
      <c r="K99" s="3"/>
      <c r="L99" s="3"/>
    </row>
    <row r="100" spans="1:12" x14ac:dyDescent="0.25">
      <c r="A100" s="61"/>
      <c r="B100" s="8"/>
      <c r="C100" s="3"/>
      <c r="D100" s="3"/>
      <c r="E100" s="3"/>
      <c r="F100" s="3"/>
      <c r="G100" s="3"/>
      <c r="H100" s="3"/>
      <c r="I100" s="3"/>
      <c r="J100" s="3"/>
      <c r="K100" s="3"/>
      <c r="L100" s="3"/>
    </row>
    <row r="101" spans="1:12" x14ac:dyDescent="0.25">
      <c r="A101" s="61"/>
      <c r="B101" s="8"/>
      <c r="C101" s="3"/>
      <c r="D101" s="3"/>
      <c r="E101" s="3"/>
      <c r="F101" s="3"/>
      <c r="G101" s="3"/>
      <c r="H101" s="3"/>
      <c r="I101" s="3"/>
      <c r="J101" s="3"/>
      <c r="K101" s="3"/>
      <c r="L101" s="3"/>
    </row>
    <row r="102" spans="1:12" x14ac:dyDescent="0.25">
      <c r="A102" s="61"/>
      <c r="B102" s="8"/>
      <c r="C102" s="3"/>
      <c r="D102" s="3"/>
      <c r="E102" s="3"/>
      <c r="F102" s="3"/>
      <c r="G102" s="3"/>
      <c r="H102" s="3"/>
      <c r="I102" s="3"/>
      <c r="J102" s="3"/>
      <c r="K102" s="3"/>
      <c r="L102" s="3"/>
    </row>
    <row r="103" spans="1:12" x14ac:dyDescent="0.25">
      <c r="A103" s="61"/>
      <c r="B103" s="8"/>
      <c r="C103" s="3"/>
      <c r="D103" s="3"/>
      <c r="E103" s="3"/>
      <c r="F103" s="3"/>
      <c r="G103" s="3"/>
      <c r="H103" s="3"/>
      <c r="I103" s="3"/>
      <c r="J103" s="3"/>
      <c r="K103" s="3"/>
      <c r="L103" s="3"/>
    </row>
    <row r="104" spans="1:12" x14ac:dyDescent="0.25">
      <c r="A104" s="61"/>
      <c r="B104" s="8"/>
      <c r="C104" s="3"/>
      <c r="D104" s="3"/>
      <c r="E104" s="3"/>
      <c r="F104" s="3"/>
      <c r="G104" s="3"/>
      <c r="H104" s="3"/>
      <c r="I104" s="3"/>
      <c r="J104" s="3"/>
      <c r="K104" s="3"/>
      <c r="L104" s="3"/>
    </row>
    <row r="105" spans="1:12" x14ac:dyDescent="0.25">
      <c r="A105" s="61"/>
      <c r="B105" s="8"/>
      <c r="C105" s="3"/>
      <c r="D105" s="3"/>
      <c r="E105" s="3"/>
      <c r="F105" s="3"/>
      <c r="G105" s="3"/>
      <c r="H105" s="3"/>
      <c r="I105" s="3"/>
      <c r="J105" s="3"/>
      <c r="K105" s="3"/>
      <c r="L105" s="3"/>
    </row>
    <row r="106" spans="1:12" x14ac:dyDescent="0.25">
      <c r="A106" s="61"/>
      <c r="B106" s="8"/>
      <c r="C106" s="3"/>
      <c r="D106" s="3"/>
      <c r="E106" s="3"/>
      <c r="F106" s="3"/>
      <c r="G106" s="3"/>
      <c r="H106" s="3"/>
      <c r="I106" s="3"/>
      <c r="J106" s="3"/>
      <c r="K106" s="3"/>
      <c r="L106" s="3"/>
    </row>
    <row r="107" spans="1:12" x14ac:dyDescent="0.25">
      <c r="A107" s="61"/>
      <c r="B107" s="8"/>
      <c r="C107" s="3"/>
      <c r="D107" s="3"/>
      <c r="E107" s="3"/>
      <c r="F107" s="3"/>
      <c r="G107" s="3"/>
      <c r="H107" s="3"/>
      <c r="I107" s="3"/>
      <c r="J107" s="3"/>
      <c r="K107" s="3"/>
      <c r="L107" s="3"/>
    </row>
    <row r="108" spans="1:12" x14ac:dyDescent="0.25">
      <c r="A108" s="61"/>
      <c r="B108" s="8"/>
      <c r="C108" s="3"/>
      <c r="D108" s="3"/>
      <c r="E108" s="3"/>
      <c r="F108" s="3"/>
      <c r="G108" s="3"/>
      <c r="H108" s="3"/>
      <c r="I108" s="3"/>
      <c r="J108" s="3"/>
      <c r="K108" s="3"/>
      <c r="L108" s="3"/>
    </row>
    <row r="109" spans="1:12" x14ac:dyDescent="0.25">
      <c r="A109" s="61"/>
      <c r="B109" s="8"/>
      <c r="C109" s="3"/>
      <c r="D109" s="3"/>
      <c r="E109" s="3"/>
      <c r="F109" s="3"/>
      <c r="G109" s="3"/>
      <c r="H109" s="3"/>
      <c r="I109" s="3"/>
      <c r="J109" s="3"/>
      <c r="K109" s="3"/>
      <c r="L109" s="3"/>
    </row>
    <row r="110" spans="1:12" x14ac:dyDescent="0.25">
      <c r="A110" s="61"/>
      <c r="B110" s="8"/>
      <c r="C110" s="3"/>
      <c r="D110" s="3"/>
      <c r="E110" s="3"/>
      <c r="F110" s="3"/>
      <c r="G110" s="3"/>
      <c r="H110" s="3"/>
      <c r="I110" s="3"/>
      <c r="J110" s="3"/>
      <c r="K110" s="3"/>
      <c r="L110" s="3"/>
    </row>
    <row r="111" spans="1:12" x14ac:dyDescent="0.25">
      <c r="A111" s="61"/>
      <c r="B111" s="8"/>
      <c r="C111" s="3"/>
      <c r="D111" s="3"/>
      <c r="E111" s="3"/>
      <c r="F111" s="3"/>
      <c r="G111" s="3"/>
      <c r="H111" s="3"/>
      <c r="I111" s="3"/>
      <c r="J111" s="3"/>
      <c r="K111" s="3"/>
      <c r="L111" s="3"/>
    </row>
    <row r="112" spans="1:12" x14ac:dyDescent="0.25">
      <c r="A112" s="61"/>
      <c r="B112" s="8"/>
      <c r="C112" s="3"/>
      <c r="D112" s="3"/>
      <c r="E112" s="3"/>
      <c r="F112" s="3"/>
      <c r="G112" s="3"/>
      <c r="H112" s="3"/>
      <c r="I112" s="3"/>
      <c r="J112" s="3"/>
      <c r="K112" s="3"/>
      <c r="L112" s="3"/>
    </row>
    <row r="113" spans="1:12" x14ac:dyDescent="0.25">
      <c r="A113" s="61"/>
      <c r="B113" s="8"/>
      <c r="C113" s="3"/>
      <c r="D113" s="3"/>
      <c r="E113" s="3"/>
      <c r="F113" s="3"/>
      <c r="G113" s="3"/>
      <c r="H113" s="3"/>
      <c r="I113" s="3"/>
      <c r="J113" s="3"/>
      <c r="K113" s="3"/>
      <c r="L113" s="3"/>
    </row>
    <row r="114" spans="1:12" x14ac:dyDescent="0.25">
      <c r="A114" s="61"/>
      <c r="B114" s="8"/>
      <c r="C114" s="3"/>
      <c r="D114" s="3"/>
      <c r="E114" s="3"/>
      <c r="F114" s="3"/>
      <c r="G114" s="3"/>
      <c r="H114" s="3"/>
      <c r="I114" s="3"/>
      <c r="J114" s="3"/>
      <c r="K114" s="3"/>
      <c r="L114" s="3"/>
    </row>
    <row r="115" spans="1:12" x14ac:dyDescent="0.25">
      <c r="A115" s="61"/>
      <c r="B115" s="8"/>
      <c r="C115" s="3"/>
      <c r="D115" s="3"/>
      <c r="E115" s="3"/>
      <c r="F115" s="3"/>
      <c r="G115" s="3"/>
      <c r="H115" s="3"/>
      <c r="I115" s="3"/>
      <c r="J115" s="3"/>
      <c r="K115" s="3"/>
      <c r="L115" s="3"/>
    </row>
    <row r="116" spans="1:12" x14ac:dyDescent="0.25">
      <c r="A116" s="61"/>
      <c r="B116" s="8"/>
      <c r="C116" s="3"/>
      <c r="D116" s="3"/>
      <c r="E116" s="3"/>
      <c r="F116" s="3"/>
      <c r="G116" s="3"/>
      <c r="H116" s="3"/>
      <c r="I116" s="3"/>
      <c r="J116" s="3"/>
      <c r="K116" s="3"/>
      <c r="L116" s="3"/>
    </row>
    <row r="117" spans="1:12" x14ac:dyDescent="0.25">
      <c r="A117" s="61"/>
      <c r="B117" s="8"/>
      <c r="C117" s="3"/>
      <c r="D117" s="3"/>
      <c r="E117" s="3"/>
      <c r="F117" s="3"/>
      <c r="G117" s="3"/>
      <c r="H117" s="3"/>
      <c r="I117" s="3"/>
      <c r="J117" s="3"/>
      <c r="K117" s="3"/>
      <c r="L117" s="3"/>
    </row>
    <row r="118" spans="1:12" x14ac:dyDescent="0.25">
      <c r="A118" s="61"/>
      <c r="B118" s="8"/>
      <c r="C118" s="3"/>
      <c r="D118" s="3"/>
      <c r="E118" s="3"/>
      <c r="F118" s="3"/>
      <c r="G118" s="3"/>
      <c r="H118" s="3"/>
      <c r="I118" s="3"/>
      <c r="J118" s="3"/>
      <c r="K118" s="3"/>
      <c r="L118" s="3"/>
    </row>
    <row r="119" spans="1:12" x14ac:dyDescent="0.25">
      <c r="A119" s="61"/>
      <c r="B119" s="8"/>
      <c r="C119" s="3"/>
      <c r="D119" s="3"/>
      <c r="E119" s="3"/>
      <c r="F119" s="3"/>
      <c r="G119" s="3"/>
      <c r="H119" s="3"/>
      <c r="I119" s="3"/>
      <c r="J119" s="3"/>
      <c r="K119" s="3"/>
      <c r="L119" s="3"/>
    </row>
    <row r="120" spans="1:12" x14ac:dyDescent="0.25">
      <c r="A120" s="61"/>
      <c r="B120" s="8"/>
      <c r="C120" s="3"/>
      <c r="D120" s="3"/>
      <c r="E120" s="3"/>
      <c r="F120" s="3"/>
      <c r="G120" s="3"/>
      <c r="H120" s="3"/>
      <c r="I120" s="3"/>
      <c r="J120" s="3"/>
      <c r="K120" s="3"/>
      <c r="L120" s="3"/>
    </row>
    <row r="121" spans="1:12" x14ac:dyDescent="0.25">
      <c r="A121" s="61"/>
      <c r="B121" s="8"/>
      <c r="C121" s="3"/>
      <c r="D121" s="3"/>
      <c r="E121" s="3"/>
      <c r="F121" s="3"/>
      <c r="G121" s="3"/>
      <c r="H121" s="3"/>
      <c r="I121" s="3"/>
      <c r="J121" s="3"/>
      <c r="K121" s="3"/>
      <c r="L121" s="3"/>
    </row>
    <row r="122" spans="1:12" x14ac:dyDescent="0.25">
      <c r="A122" s="61"/>
      <c r="B122" s="8"/>
      <c r="C122" s="3"/>
      <c r="D122" s="3"/>
      <c r="E122" s="3"/>
      <c r="F122" s="3"/>
      <c r="G122" s="3"/>
      <c r="H122" s="3"/>
      <c r="I122" s="3"/>
      <c r="J122" s="3"/>
      <c r="K122" s="3"/>
      <c r="L122" s="3"/>
    </row>
    <row r="123" spans="1:12" x14ac:dyDescent="0.25">
      <c r="A123" s="61"/>
      <c r="B123" s="8"/>
      <c r="C123" s="3"/>
      <c r="D123" s="3"/>
      <c r="E123" s="3"/>
      <c r="F123" s="3"/>
      <c r="G123" s="3"/>
      <c r="H123" s="3"/>
      <c r="I123" s="3"/>
      <c r="J123" s="3"/>
      <c r="K123" s="3"/>
      <c r="L123" s="3"/>
    </row>
    <row r="124" spans="1:12" x14ac:dyDescent="0.25">
      <c r="A124" s="61"/>
      <c r="B124" s="8"/>
      <c r="C124" s="3"/>
      <c r="D124" s="3"/>
      <c r="E124" s="3"/>
      <c r="F124" s="3"/>
      <c r="G124" s="3"/>
      <c r="H124" s="3"/>
      <c r="I124" s="3"/>
      <c r="J124" s="3"/>
      <c r="K124" s="3"/>
      <c r="L124" s="3"/>
    </row>
    <row r="125" spans="1:12" x14ac:dyDescent="0.25">
      <c r="A125" s="61"/>
      <c r="B125" s="8"/>
      <c r="C125" s="3"/>
      <c r="D125" s="3"/>
      <c r="E125" s="3"/>
      <c r="F125" s="3"/>
      <c r="G125" s="3"/>
      <c r="H125" s="3"/>
      <c r="I125" s="3"/>
      <c r="J125" s="3"/>
      <c r="K125" s="3"/>
      <c r="L125" s="3"/>
    </row>
    <row r="126" spans="1:12" x14ac:dyDescent="0.25">
      <c r="A126" s="61"/>
      <c r="B126" s="8"/>
      <c r="C126" s="3"/>
      <c r="D126" s="3"/>
      <c r="E126" s="3"/>
      <c r="F126" s="3"/>
      <c r="G126" s="3"/>
      <c r="H126" s="3"/>
      <c r="I126" s="3"/>
      <c r="J126" s="3"/>
      <c r="K126" s="3"/>
      <c r="L126" s="3"/>
    </row>
    <row r="127" spans="1:12" x14ac:dyDescent="0.25">
      <c r="A127" s="61"/>
      <c r="B127" s="8"/>
      <c r="C127" s="3"/>
      <c r="D127" s="3"/>
      <c r="E127" s="3"/>
      <c r="F127" s="3"/>
      <c r="G127" s="3"/>
      <c r="H127" s="3"/>
      <c r="I127" s="3"/>
      <c r="J127" s="3"/>
      <c r="K127" s="3"/>
      <c r="L127" s="3"/>
    </row>
    <row r="128" spans="1:12" x14ac:dyDescent="0.25">
      <c r="A128" s="61"/>
      <c r="B128" s="8"/>
      <c r="C128" s="3"/>
      <c r="D128" s="3"/>
      <c r="E128" s="3"/>
      <c r="F128" s="3"/>
      <c r="G128" s="3"/>
      <c r="H128" s="3"/>
      <c r="I128" s="3"/>
      <c r="J128" s="3"/>
      <c r="K128" s="3"/>
      <c r="L128" s="3"/>
    </row>
    <row r="129" spans="1:12" x14ac:dyDescent="0.25">
      <c r="A129" s="61"/>
      <c r="B129" s="8"/>
      <c r="C129" s="3"/>
      <c r="D129" s="3"/>
      <c r="E129" s="3"/>
      <c r="F129" s="3"/>
      <c r="G129" s="3"/>
      <c r="H129" s="3"/>
      <c r="I129" s="3"/>
      <c r="J129" s="3"/>
      <c r="K129" s="3"/>
      <c r="L129" s="3"/>
    </row>
    <row r="130" spans="1:12" x14ac:dyDescent="0.25">
      <c r="A130" s="61"/>
      <c r="B130" s="8"/>
      <c r="C130" s="3"/>
      <c r="D130" s="3"/>
      <c r="E130" s="3"/>
      <c r="F130" s="3"/>
      <c r="G130" s="3"/>
      <c r="H130" s="3"/>
      <c r="I130" s="3"/>
      <c r="J130" s="3"/>
      <c r="K130" s="3"/>
      <c r="L130" s="3"/>
    </row>
    <row r="131" spans="1:12" x14ac:dyDescent="0.25">
      <c r="A131" s="61"/>
      <c r="B131" s="8"/>
      <c r="C131" s="3"/>
      <c r="D131" s="3"/>
      <c r="E131" s="3"/>
      <c r="F131" s="3"/>
      <c r="G131" s="3"/>
      <c r="H131" s="3"/>
      <c r="I131" s="3"/>
      <c r="J131" s="3"/>
      <c r="K131" s="3"/>
      <c r="L131" s="3"/>
    </row>
    <row r="132" spans="1:12" x14ac:dyDescent="0.25">
      <c r="A132" s="61"/>
      <c r="B132" s="8"/>
      <c r="C132" s="3"/>
      <c r="D132" s="3"/>
      <c r="E132" s="3"/>
      <c r="F132" s="3"/>
      <c r="G132" s="3"/>
      <c r="H132" s="3"/>
      <c r="I132" s="3"/>
      <c r="J132" s="3"/>
      <c r="K132" s="3"/>
      <c r="L132" s="3"/>
    </row>
    <row r="133" spans="1:12" x14ac:dyDescent="0.25">
      <c r="A133" s="61"/>
      <c r="B133" s="8"/>
      <c r="C133" s="3"/>
      <c r="D133" s="3"/>
      <c r="E133" s="3"/>
      <c r="F133" s="3"/>
      <c r="G133" s="3"/>
      <c r="H133" s="3"/>
      <c r="I133" s="3"/>
      <c r="J133" s="3"/>
      <c r="K133" s="3"/>
      <c r="L133" s="3"/>
    </row>
    <row r="134" spans="1:12" x14ac:dyDescent="0.25">
      <c r="A134" s="61"/>
      <c r="B134" s="8"/>
      <c r="C134" s="3"/>
      <c r="D134" s="3"/>
      <c r="E134" s="3"/>
      <c r="F134" s="3"/>
      <c r="G134" s="3"/>
      <c r="H134" s="3"/>
      <c r="I134" s="3"/>
      <c r="J134" s="3"/>
      <c r="K134" s="3"/>
      <c r="L134" s="3"/>
    </row>
    <row r="135" spans="1:12" x14ac:dyDescent="0.25">
      <c r="A135" s="61"/>
      <c r="B135" s="8"/>
      <c r="C135" s="3"/>
      <c r="D135" s="3"/>
      <c r="E135" s="3"/>
      <c r="F135" s="3"/>
      <c r="G135" s="3"/>
      <c r="H135" s="3"/>
      <c r="I135" s="3"/>
      <c r="J135" s="3"/>
      <c r="K135" s="3"/>
      <c r="L135" s="3"/>
    </row>
    <row r="136" spans="1:12" x14ac:dyDescent="0.25">
      <c r="A136" s="61"/>
      <c r="B136" s="8"/>
      <c r="C136" s="3"/>
      <c r="D136" s="3"/>
      <c r="E136" s="3"/>
      <c r="F136" s="3"/>
      <c r="G136" s="3"/>
      <c r="H136" s="3"/>
      <c r="I136" s="3"/>
      <c r="J136" s="3"/>
      <c r="K136" s="3"/>
      <c r="L136" s="3"/>
    </row>
    <row r="137" spans="1:12" x14ac:dyDescent="0.25">
      <c r="A137" s="61"/>
      <c r="B137" s="8"/>
      <c r="C137" s="3"/>
      <c r="D137" s="3"/>
      <c r="E137" s="3"/>
      <c r="F137" s="3"/>
      <c r="G137" s="3"/>
      <c r="H137" s="3"/>
      <c r="I137" s="3"/>
      <c r="J137" s="3"/>
      <c r="K137" s="3"/>
      <c r="L137" s="3"/>
    </row>
    <row r="138" spans="1:12" x14ac:dyDescent="0.25">
      <c r="A138" s="61"/>
      <c r="B138" s="8"/>
      <c r="C138" s="3"/>
      <c r="D138" s="3"/>
      <c r="E138" s="3"/>
      <c r="F138" s="3"/>
      <c r="G138" s="3"/>
      <c r="H138" s="3"/>
      <c r="I138" s="3"/>
      <c r="J138" s="3"/>
      <c r="K138" s="3"/>
      <c r="L138" s="3"/>
    </row>
    <row r="139" spans="1:12" x14ac:dyDescent="0.25">
      <c r="A139" s="61"/>
      <c r="B139" s="8"/>
      <c r="C139" s="3"/>
      <c r="D139" s="3"/>
      <c r="E139" s="3"/>
      <c r="F139" s="3"/>
      <c r="G139" s="3"/>
      <c r="H139" s="3"/>
      <c r="I139" s="3"/>
      <c r="J139" s="3"/>
      <c r="K139" s="3"/>
      <c r="L139" s="3"/>
    </row>
    <row r="140" spans="1:12" x14ac:dyDescent="0.25">
      <c r="A140" s="61"/>
      <c r="B140" s="8"/>
      <c r="C140" s="3"/>
      <c r="D140" s="3"/>
      <c r="E140" s="3"/>
      <c r="F140" s="3"/>
      <c r="G140" s="3"/>
      <c r="H140" s="3"/>
      <c r="I140" s="3"/>
      <c r="J140" s="3"/>
      <c r="K140" s="3"/>
      <c r="L140" s="3"/>
    </row>
    <row r="141" spans="1:12" x14ac:dyDescent="0.25">
      <c r="A141" s="61"/>
      <c r="B141" s="8"/>
      <c r="C141" s="3"/>
      <c r="D141" s="3"/>
      <c r="E141" s="3"/>
      <c r="F141" s="3"/>
      <c r="G141" s="3"/>
      <c r="H141" s="3"/>
      <c r="I141" s="3"/>
      <c r="J141" s="3"/>
      <c r="K141" s="3"/>
      <c r="L141" s="3"/>
    </row>
    <row r="142" spans="1:12" x14ac:dyDescent="0.25">
      <c r="A142" s="61"/>
      <c r="B142" s="8"/>
      <c r="C142" s="3"/>
      <c r="D142" s="3"/>
      <c r="E142" s="3"/>
      <c r="F142" s="3"/>
      <c r="G142" s="3"/>
      <c r="H142" s="3"/>
      <c r="I142" s="3"/>
      <c r="J142" s="3"/>
      <c r="K142" s="3"/>
      <c r="L142" s="3"/>
    </row>
    <row r="143" spans="1:12" x14ac:dyDescent="0.25">
      <c r="A143" s="61"/>
      <c r="B143" s="8"/>
      <c r="C143" s="3"/>
      <c r="D143" s="3"/>
      <c r="E143" s="3"/>
      <c r="F143" s="3"/>
      <c r="G143" s="3"/>
      <c r="H143" s="3"/>
      <c r="I143" s="3"/>
      <c r="J143" s="3"/>
      <c r="K143" s="3"/>
      <c r="L143" s="3"/>
    </row>
    <row r="144" spans="1:12" x14ac:dyDescent="0.25">
      <c r="A144" s="61"/>
      <c r="B144" s="8"/>
      <c r="C144" s="3"/>
      <c r="D144" s="3"/>
      <c r="E144" s="3"/>
      <c r="F144" s="3"/>
      <c r="G144" s="3"/>
      <c r="H144" s="3"/>
      <c r="I144" s="3"/>
      <c r="J144" s="3"/>
      <c r="K144" s="3"/>
      <c r="L144" s="3"/>
    </row>
    <row r="145" spans="1:12" x14ac:dyDescent="0.25">
      <c r="A145" s="61"/>
      <c r="B145" s="8"/>
      <c r="C145" s="3"/>
      <c r="D145" s="3"/>
      <c r="E145" s="3"/>
      <c r="F145" s="3"/>
      <c r="G145" s="3"/>
      <c r="H145" s="3"/>
      <c r="I145" s="3"/>
      <c r="J145" s="3"/>
      <c r="K145" s="3"/>
      <c r="L145" s="3"/>
    </row>
    <row r="146" spans="1:12" x14ac:dyDescent="0.25">
      <c r="A146" s="61"/>
      <c r="B146" s="8"/>
      <c r="C146" s="3"/>
      <c r="D146" s="3"/>
      <c r="E146" s="3"/>
      <c r="F146" s="3"/>
      <c r="G146" s="3"/>
      <c r="H146" s="3"/>
      <c r="I146" s="3"/>
      <c r="J146" s="3"/>
      <c r="K146" s="3"/>
      <c r="L146" s="3"/>
    </row>
    <row r="147" spans="1:12" x14ac:dyDescent="0.25">
      <c r="A147" s="61"/>
      <c r="B147" s="8"/>
      <c r="C147" s="3"/>
      <c r="D147" s="3"/>
      <c r="E147" s="3"/>
      <c r="F147" s="3"/>
      <c r="G147" s="3"/>
      <c r="H147" s="3"/>
      <c r="I147" s="3"/>
      <c r="J147" s="3"/>
      <c r="K147" s="3"/>
      <c r="L147" s="3"/>
    </row>
    <row r="148" spans="1:12" x14ac:dyDescent="0.25">
      <c r="A148" s="61"/>
      <c r="B148" s="8"/>
      <c r="C148" s="3"/>
      <c r="D148" s="3"/>
      <c r="E148" s="3"/>
      <c r="F148" s="3"/>
      <c r="G148" s="3"/>
      <c r="H148" s="3"/>
      <c r="I148" s="3"/>
      <c r="J148" s="3"/>
      <c r="K148" s="3"/>
      <c r="L148" s="3"/>
    </row>
    <row r="149" spans="1:12" x14ac:dyDescent="0.25">
      <c r="A149" s="61"/>
      <c r="B149" s="8"/>
      <c r="C149" s="3"/>
      <c r="D149" s="3"/>
      <c r="E149" s="3"/>
      <c r="F149" s="3"/>
      <c r="G149" s="3"/>
      <c r="H149" s="3"/>
      <c r="I149" s="3"/>
      <c r="J149" s="3"/>
      <c r="K149" s="3"/>
      <c r="L149" s="3"/>
    </row>
    <row r="150" spans="1:12" x14ac:dyDescent="0.25">
      <c r="A150" s="61"/>
      <c r="B150" s="8"/>
      <c r="C150" s="3"/>
      <c r="D150" s="3"/>
      <c r="E150" s="3"/>
      <c r="F150" s="3"/>
      <c r="G150" s="3"/>
      <c r="H150" s="3"/>
      <c r="I150" s="3"/>
      <c r="J150" s="3"/>
      <c r="K150" s="3"/>
      <c r="L150" s="3"/>
    </row>
    <row r="151" spans="1:12" x14ac:dyDescent="0.25">
      <c r="A151" s="61"/>
      <c r="B151" s="8"/>
      <c r="C151" s="3"/>
      <c r="D151" s="3"/>
      <c r="E151" s="3"/>
      <c r="F151" s="3"/>
      <c r="G151" s="3"/>
      <c r="H151" s="3"/>
      <c r="I151" s="3"/>
      <c r="J151" s="3"/>
      <c r="K151" s="3"/>
      <c r="L151" s="3"/>
    </row>
    <row r="152" spans="1:12" x14ac:dyDescent="0.25">
      <c r="A152" s="61"/>
      <c r="B152" s="8"/>
      <c r="C152" s="3"/>
      <c r="D152" s="3"/>
      <c r="E152" s="3"/>
      <c r="F152" s="3"/>
      <c r="G152" s="3"/>
      <c r="H152" s="3"/>
      <c r="I152" s="3"/>
      <c r="J152" s="3"/>
      <c r="K152" s="3"/>
      <c r="L152" s="3"/>
    </row>
    <row r="153" spans="1:12" x14ac:dyDescent="0.25">
      <c r="A153" s="61"/>
      <c r="B153" s="8"/>
      <c r="C153" s="3"/>
      <c r="D153" s="3"/>
      <c r="E153" s="3"/>
      <c r="F153" s="3"/>
      <c r="G153" s="3"/>
      <c r="H153" s="3"/>
      <c r="I153" s="3"/>
      <c r="J153" s="3"/>
      <c r="K153" s="3"/>
      <c r="L153" s="3"/>
    </row>
    <row r="154" spans="1:12" x14ac:dyDescent="0.25">
      <c r="A154" s="61"/>
      <c r="B154" s="8"/>
      <c r="C154" s="3"/>
      <c r="D154" s="3"/>
      <c r="E154" s="3"/>
      <c r="F154" s="3"/>
      <c r="G154" s="3"/>
      <c r="H154" s="3"/>
      <c r="I154" s="3"/>
      <c r="J154" s="3"/>
      <c r="K154" s="3"/>
      <c r="L154" s="3"/>
    </row>
    <row r="155" spans="1:12" x14ac:dyDescent="0.25">
      <c r="A155" s="61"/>
      <c r="B155" s="8"/>
      <c r="C155" s="3"/>
      <c r="D155" s="3"/>
      <c r="E155" s="3"/>
      <c r="F155" s="3"/>
      <c r="G155" s="3"/>
      <c r="H155" s="3"/>
      <c r="I155" s="3"/>
      <c r="J155" s="3"/>
      <c r="K155" s="3"/>
      <c r="L155" s="3"/>
    </row>
    <row r="156" spans="1:12" x14ac:dyDescent="0.25">
      <c r="A156" s="61"/>
      <c r="B156" s="8"/>
      <c r="C156" s="3"/>
      <c r="D156" s="3"/>
      <c r="E156" s="3"/>
      <c r="F156" s="3"/>
      <c r="G156" s="3"/>
      <c r="H156" s="3"/>
      <c r="I156" s="3"/>
      <c r="J156" s="3"/>
      <c r="K156" s="3"/>
      <c r="L156" s="3"/>
    </row>
    <row r="157" spans="1:12" x14ac:dyDescent="0.25">
      <c r="A157" s="61"/>
      <c r="B157" s="8"/>
      <c r="C157" s="3"/>
      <c r="D157" s="3"/>
      <c r="E157" s="3"/>
      <c r="F157" s="3"/>
      <c r="G157" s="3"/>
      <c r="H157" s="3"/>
      <c r="I157" s="3"/>
      <c r="J157" s="3"/>
      <c r="K157" s="3"/>
      <c r="L157" s="3"/>
    </row>
    <row r="158" spans="1:12" x14ac:dyDescent="0.25">
      <c r="A158" s="61"/>
      <c r="B158" s="8"/>
      <c r="C158" s="3"/>
      <c r="D158" s="3"/>
      <c r="E158" s="3"/>
      <c r="F158" s="3"/>
      <c r="G158" s="3"/>
      <c r="H158" s="3"/>
      <c r="I158" s="3"/>
      <c r="J158" s="3"/>
      <c r="K158" s="3"/>
      <c r="L158" s="3"/>
    </row>
    <row r="159" spans="1:12" x14ac:dyDescent="0.25">
      <c r="A159" s="61"/>
      <c r="B159" s="8"/>
      <c r="C159" s="3"/>
      <c r="D159" s="3"/>
      <c r="E159" s="3"/>
      <c r="F159" s="3"/>
      <c r="G159" s="3"/>
      <c r="H159" s="3"/>
      <c r="I159" s="3"/>
      <c r="J159" s="3"/>
      <c r="K159" s="3"/>
      <c r="L159" s="3"/>
    </row>
    <row r="160" spans="1:12" x14ac:dyDescent="0.25">
      <c r="A160" s="61"/>
      <c r="B160" s="8"/>
      <c r="C160" s="3"/>
      <c r="D160" s="3"/>
      <c r="E160" s="3"/>
      <c r="F160" s="3"/>
      <c r="G160" s="3"/>
      <c r="H160" s="3"/>
      <c r="I160" s="3"/>
      <c r="J160" s="3"/>
      <c r="K160" s="3"/>
      <c r="L160" s="3"/>
    </row>
    <row r="161" spans="1:12" x14ac:dyDescent="0.25">
      <c r="A161" s="61"/>
      <c r="B161" s="8"/>
      <c r="C161" s="3"/>
      <c r="D161" s="3"/>
      <c r="E161" s="3"/>
      <c r="F161" s="3"/>
      <c r="G161" s="3"/>
      <c r="H161" s="3"/>
      <c r="I161" s="3"/>
      <c r="J161" s="3"/>
      <c r="K161" s="3"/>
      <c r="L161" s="3"/>
    </row>
    <row r="162" spans="1:12" x14ac:dyDescent="0.25">
      <c r="A162" s="61"/>
      <c r="B162" s="8"/>
      <c r="C162" s="3"/>
      <c r="D162" s="3"/>
      <c r="E162" s="3"/>
      <c r="F162" s="3"/>
      <c r="G162" s="3"/>
      <c r="H162" s="3"/>
      <c r="I162" s="3"/>
      <c r="J162" s="3"/>
      <c r="K162" s="3"/>
      <c r="L162" s="3"/>
    </row>
    <row r="163" spans="1:12" x14ac:dyDescent="0.25">
      <c r="A163" s="61"/>
      <c r="B163" s="8"/>
      <c r="C163" s="3"/>
      <c r="D163" s="3"/>
      <c r="E163" s="3"/>
      <c r="F163" s="3"/>
      <c r="G163" s="3"/>
      <c r="H163" s="3"/>
      <c r="I163" s="3"/>
      <c r="J163" s="3"/>
      <c r="K163" s="3"/>
      <c r="L163" s="3"/>
    </row>
    <row r="164" spans="1:12" x14ac:dyDescent="0.25">
      <c r="A164" s="61"/>
      <c r="B164" s="8"/>
      <c r="C164" s="3"/>
      <c r="D164" s="3"/>
      <c r="E164" s="3"/>
      <c r="F164" s="3"/>
      <c r="G164" s="3"/>
      <c r="H164" s="3"/>
      <c r="I164" s="3"/>
      <c r="J164" s="3"/>
      <c r="K164" s="3"/>
      <c r="L164" s="3"/>
    </row>
    <row r="165" spans="1:12" x14ac:dyDescent="0.25">
      <c r="A165" s="61"/>
      <c r="B165" s="8"/>
      <c r="C165" s="3"/>
      <c r="D165" s="3"/>
      <c r="E165" s="3"/>
      <c r="F165" s="3"/>
      <c r="G165" s="3"/>
      <c r="H165" s="3"/>
      <c r="I165" s="3"/>
      <c r="J165" s="3"/>
      <c r="K165" s="3"/>
      <c r="L165" s="3"/>
    </row>
    <row r="166" spans="1:12" x14ac:dyDescent="0.25">
      <c r="A166" s="61"/>
      <c r="B166" s="8"/>
      <c r="C166" s="3"/>
      <c r="D166" s="3"/>
      <c r="E166" s="3"/>
      <c r="F166" s="3"/>
      <c r="G166" s="3"/>
      <c r="H166" s="3"/>
      <c r="I166" s="3"/>
      <c r="J166" s="3"/>
      <c r="K166" s="3"/>
      <c r="L166" s="3"/>
    </row>
  </sheetData>
  <mergeCells count="4">
    <mergeCell ref="A1:L1"/>
    <mergeCell ref="A32:B32"/>
    <mergeCell ref="A53:B53"/>
    <mergeCell ref="A72:B72"/>
  </mergeCells>
  <phoneticPr fontId="0" type="noConversion"/>
  <printOptions horizontalCentered="1"/>
  <pageMargins left="0.19685039370078741" right="0.19685039370078741" top="0.6692913385826772" bottom="0.55118110236220474" header="0.31496062992125984" footer="0.31496062992125984"/>
  <pageSetup paperSize="9" scale="83" firstPageNumber="3" fitToHeight="0" orientation="landscape" useFirstPageNumber="1" verticalDpi="300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4</vt:i4>
      </vt:variant>
    </vt:vector>
  </HeadingPairs>
  <TitlesOfParts>
    <vt:vector size="7" baseType="lpstr">
      <vt:lpstr>OPĆI DIO</vt:lpstr>
      <vt:lpstr>PLAN PRIHODA</vt:lpstr>
      <vt:lpstr>PLAN RASHODA I IZDATAKA</vt:lpstr>
      <vt:lpstr>'PLAN PRIHODA'!Ispis_naslova</vt:lpstr>
      <vt:lpstr>'PLAN RASHODA I IZDATAKA'!Ispis_naslova</vt:lpstr>
      <vt:lpstr>'OPĆI DIO'!Podrucje_ispisa</vt:lpstr>
      <vt:lpstr>'PLAN PRIHODA'!Podrucje_ispisa</vt:lpstr>
    </vt:vector>
  </TitlesOfParts>
  <Company>Ministarstvo Financija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mfkor</dc:creator>
  <cp:lastModifiedBy>Marija</cp:lastModifiedBy>
  <cp:lastPrinted>2021-11-15T06:45:51Z</cp:lastPrinted>
  <dcterms:created xsi:type="dcterms:W3CDTF">2013-09-11T11:00:21Z</dcterms:created>
  <dcterms:modified xsi:type="dcterms:W3CDTF">2022-01-11T11:17:44Z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- Obrasci - Prijedlog financijskog plana.xls</vt:lpwstr>
  </property>
</Properties>
</file>